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370" windowHeight="7545"/>
  </bookViews>
  <sheets>
    <sheet name="Tour 1" sheetId="3" r:id="rId1"/>
    <sheet name="Abréviations" sheetId="4" r:id="rId2"/>
    <sheet name="Liste" sheetId="5" state="hidden" r:id="rId3"/>
  </sheets>
  <definedNames>
    <definedName name="Autre_indication">Liste!$Z$17</definedName>
    <definedName name="Bactériémies">Liste!$B$17:$B$25</definedName>
    <definedName name="Bactériémies_liées_aux_catheters_veineux_centraux">Liste!$D$17:$D$23</definedName>
    <definedName name="Endocardites_infectieuses">Liste!$F$17:$F$22</definedName>
    <definedName name="_xlnm.Print_Titles" localSheetId="0">'Tour 1'!$1:$9</definedName>
    <definedName name="Indication_non_retrouvée">Liste!$AB$17</definedName>
    <definedName name="Infection_peau_tissus_mous">Liste!$H$17:$H$22</definedName>
    <definedName name="infections_génitales">Liste!$J$17:$J$21</definedName>
    <definedName name="Infections_intra_abdominales">Liste!$L$17:$L$29</definedName>
    <definedName name="Infections_ostéo_articulaires">Liste!$N$17:$N$21</definedName>
    <definedName name="Infections_peau_et_tissus_mous">Liste!$H$17:$H$22</definedName>
    <definedName name="infections_respiratoires_basses">Liste!$P$17:$P$22</definedName>
    <definedName name="infections_respiratoires_hautes">Liste!$R$17:$R$24</definedName>
    <definedName name="infections_urinaires">Liste!$T$17:$T$27</definedName>
    <definedName name="méningites_bactériennes">Liste!$V$17:$V$22</definedName>
    <definedName name="Neutropénies_fébriles">Liste!$X$17:$X$20</definedName>
    <definedName name="Type_d_infection">Liste!$A$2:$A$15</definedName>
    <definedName name="_xlnm.Print_Area" localSheetId="0">'Tour 1'!$A$1:$O$109</definedName>
  </definedNames>
  <calcPr calcId="145621"/>
</workbook>
</file>

<file path=xl/calcChain.xml><?xml version="1.0" encoding="utf-8"?>
<calcChain xmlns="http://schemas.openxmlformats.org/spreadsheetml/2006/main">
  <c r="O15" i="3" l="1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N15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A11" i="3" l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0" i="3"/>
  <c r="G70" i="3"/>
  <c r="G17" i="3"/>
  <c r="G47" i="3"/>
  <c r="G19" i="3"/>
  <c r="G100" i="3"/>
  <c r="G103" i="3"/>
  <c r="G106" i="3"/>
  <c r="G85" i="3"/>
  <c r="G49" i="3"/>
  <c r="G77" i="3"/>
  <c r="G41" i="3"/>
  <c r="G98" i="3"/>
  <c r="G97" i="3"/>
  <c r="G82" i="3"/>
  <c r="G21" i="3"/>
  <c r="G93" i="3"/>
  <c r="G71" i="3"/>
  <c r="G10" i="3"/>
  <c r="G90" i="3"/>
  <c r="G45" i="3"/>
  <c r="G66" i="3"/>
  <c r="G95" i="3"/>
  <c r="G28" i="3"/>
  <c r="G43" i="3"/>
  <c r="G53" i="3"/>
  <c r="G34" i="3"/>
  <c r="G29" i="3"/>
  <c r="G23" i="3"/>
  <c r="G75" i="3"/>
  <c r="G24" i="3"/>
  <c r="G15" i="3"/>
  <c r="G78" i="3"/>
  <c r="G96" i="3"/>
  <c r="G101" i="3"/>
  <c r="G22" i="3"/>
  <c r="G44" i="3"/>
  <c r="G67" i="3"/>
  <c r="G37" i="3"/>
  <c r="G18" i="3"/>
  <c r="G54" i="3"/>
  <c r="G13" i="3"/>
  <c r="G25" i="3"/>
  <c r="G105" i="3"/>
  <c r="G99" i="3"/>
  <c r="G14" i="3"/>
  <c r="G83" i="3"/>
  <c r="G72" i="3"/>
  <c r="G89" i="3"/>
  <c r="G30" i="3"/>
  <c r="G73" i="3"/>
  <c r="G52" i="3"/>
  <c r="G60" i="3"/>
  <c r="G68" i="3"/>
  <c r="G40" i="3"/>
  <c r="G104" i="3"/>
  <c r="G36" i="3"/>
  <c r="G35" i="3"/>
  <c r="G50" i="3"/>
  <c r="G33" i="3"/>
  <c r="G57" i="3"/>
  <c r="G63" i="3"/>
  <c r="G32" i="3"/>
  <c r="G88" i="3"/>
  <c r="G86" i="3"/>
  <c r="G20" i="3"/>
  <c r="G107" i="3"/>
  <c r="G61" i="3"/>
  <c r="G109" i="3"/>
  <c r="G74" i="3"/>
  <c r="G27" i="3"/>
  <c r="G62" i="3"/>
  <c r="G64" i="3"/>
  <c r="G59" i="3"/>
  <c r="G31" i="3"/>
  <c r="G84" i="3"/>
  <c r="G76" i="3"/>
  <c r="G80" i="3"/>
  <c r="G58" i="3"/>
  <c r="G69" i="3"/>
  <c r="G102" i="3"/>
  <c r="G48" i="3"/>
  <c r="G79" i="3"/>
  <c r="G94" i="3"/>
  <c r="G56" i="3"/>
  <c r="G46" i="3"/>
  <c r="G55" i="3"/>
  <c r="G12" i="3"/>
  <c r="G87" i="3"/>
  <c r="G26" i="3"/>
  <c r="G51" i="3"/>
  <c r="G11" i="3"/>
  <c r="G42" i="3"/>
  <c r="G81" i="3"/>
  <c r="G39" i="3"/>
  <c r="G92" i="3"/>
  <c r="G38" i="3"/>
  <c r="G91" i="3"/>
  <c r="G16" i="3"/>
  <c r="G65" i="3"/>
  <c r="G108" i="3"/>
  <c r="O16" i="3" l="1"/>
  <c r="O10" i="3"/>
  <c r="O14" i="3"/>
  <c r="O13" i="3"/>
  <c r="O12" i="3"/>
  <c r="O11" i="3"/>
  <c r="J54" i="3"/>
  <c r="J84" i="3"/>
  <c r="J20" i="3"/>
  <c r="J51" i="3"/>
  <c r="J70" i="3"/>
  <c r="J82" i="3"/>
  <c r="J18" i="3"/>
  <c r="J81" i="3"/>
  <c r="J17" i="3"/>
  <c r="J88" i="3"/>
  <c r="J24" i="3"/>
  <c r="J87" i="3"/>
  <c r="J55" i="3"/>
  <c r="J23" i="3"/>
  <c r="J62" i="3"/>
  <c r="J53" i="3"/>
  <c r="J21" i="3"/>
  <c r="J38" i="3"/>
  <c r="J76" i="3"/>
  <c r="J107" i="3"/>
  <c r="J43" i="3"/>
  <c r="J11" i="3"/>
  <c r="N11" i="3" s="1"/>
  <c r="J106" i="3"/>
  <c r="J42" i="3"/>
  <c r="J73" i="3"/>
  <c r="J12" i="3"/>
  <c r="N12" i="3" s="1"/>
  <c r="J48" i="3"/>
  <c r="J79" i="3"/>
  <c r="J47" i="3"/>
  <c r="J30" i="3"/>
  <c r="J45" i="3"/>
  <c r="J94" i="3"/>
  <c r="J78" i="3"/>
  <c r="J93" i="3"/>
  <c r="J92" i="3"/>
  <c r="J60" i="3"/>
  <c r="J28" i="3"/>
  <c r="J91" i="3"/>
  <c r="J59" i="3"/>
  <c r="J27" i="3"/>
  <c r="J86" i="3"/>
  <c r="J85" i="3"/>
  <c r="J90" i="3"/>
  <c r="J58" i="3"/>
  <c r="J26" i="3"/>
  <c r="J89" i="3"/>
  <c r="J57" i="3"/>
  <c r="J25" i="3"/>
  <c r="J96" i="3"/>
  <c r="J64" i="3"/>
  <c r="J32" i="3"/>
  <c r="J95" i="3"/>
  <c r="J63" i="3"/>
  <c r="J31" i="3"/>
  <c r="J102" i="3"/>
  <c r="J77" i="3"/>
  <c r="J29" i="3"/>
  <c r="J61" i="3"/>
  <c r="J52" i="3"/>
  <c r="J83" i="3"/>
  <c r="J19" i="3"/>
  <c r="J69" i="3"/>
  <c r="J50" i="3"/>
  <c r="J49" i="3"/>
  <c r="J56" i="3"/>
  <c r="J108" i="3"/>
  <c r="J44" i="3"/>
  <c r="J75" i="3"/>
  <c r="J46" i="3"/>
  <c r="J74" i="3"/>
  <c r="J105" i="3"/>
  <c r="J41" i="3"/>
  <c r="J80" i="3"/>
  <c r="J14" i="3"/>
  <c r="N14" i="3" s="1"/>
  <c r="J15" i="3"/>
  <c r="J13" i="3"/>
  <c r="N13" i="3" s="1"/>
  <c r="J109" i="3"/>
  <c r="J100" i="3"/>
  <c r="J68" i="3"/>
  <c r="J36" i="3"/>
  <c r="J99" i="3"/>
  <c r="J67" i="3"/>
  <c r="J35" i="3"/>
  <c r="J16" i="3"/>
  <c r="N16" i="3" s="1"/>
  <c r="J22" i="3"/>
  <c r="J98" i="3"/>
  <c r="J66" i="3"/>
  <c r="J34" i="3"/>
  <c r="J97" i="3"/>
  <c r="J65" i="3"/>
  <c r="J33" i="3"/>
  <c r="J104" i="3"/>
  <c r="J72" i="3"/>
  <c r="J40" i="3"/>
  <c r="J103" i="3"/>
  <c r="J71" i="3"/>
  <c r="J39" i="3"/>
  <c r="J10" i="3"/>
  <c r="N10" i="3" s="1"/>
  <c r="J101" i="3"/>
  <c r="J37" i="3"/>
  <c r="O2" i="3" l="1"/>
  <c r="J2" i="3"/>
  <c r="J4" i="3"/>
  <c r="J3" i="3"/>
  <c r="O3" i="3" l="1"/>
  <c r="J5" i="3"/>
</calcChain>
</file>

<file path=xl/sharedStrings.xml><?xml version="1.0" encoding="utf-8"?>
<sst xmlns="http://schemas.openxmlformats.org/spreadsheetml/2006/main" count="308" uniqueCount="231">
  <si>
    <t>PERIODE DE L'AUDIT :</t>
  </si>
  <si>
    <t>Nb observations faites :</t>
  </si>
  <si>
    <t>Service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</si>
  <si>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</si>
  <si>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</si>
  <si>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</si>
  <si>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</si>
  <si>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</si>
  <si>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</si>
  <si>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</si>
  <si>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</si>
  <si>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</si>
  <si>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</si>
  <si>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</si>
  <si>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</si>
  <si>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</si>
  <si>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</si>
  <si>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</si>
  <si>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</si>
  <si>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</si>
  <si>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</si>
  <si>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</si>
  <si>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</si>
  <si>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</si>
  <si>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</si>
  <si>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</si>
  <si>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</si>
  <si>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</si>
  <si>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</si>
  <si>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</si>
  <si>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</si>
  <si>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</si>
  <si>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</si>
  <si>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>Patient 31</t>
  </si>
  <si>
    <t>Patient 32</t>
  </si>
  <si>
    <t>Patient 33</t>
  </si>
  <si>
    <t>Patient 34</t>
  </si>
  <si>
    <t>Patient 35</t>
  </si>
  <si>
    <t>Patient 36</t>
  </si>
  <si>
    <t>Patient 37</t>
  </si>
  <si>
    <t>Patient 38</t>
  </si>
  <si>
    <t>Patient 39</t>
  </si>
  <si>
    <t>Patient 40</t>
  </si>
  <si>
    <t>Patient 41</t>
  </si>
  <si>
    <t>Patient 42</t>
  </si>
  <si>
    <t>Patient 43</t>
  </si>
  <si>
    <t>Patient 44</t>
  </si>
  <si>
    <t>Patient 45</t>
  </si>
  <si>
    <t>Patient 46</t>
  </si>
  <si>
    <t>Patient 47</t>
  </si>
  <si>
    <t>Patient 48</t>
  </si>
  <si>
    <t>Patient 49</t>
  </si>
  <si>
    <t>Patient 50</t>
  </si>
  <si>
    <t>Etablissement</t>
  </si>
  <si>
    <t>Infections respiratoires hautes</t>
  </si>
  <si>
    <t>OMA enfant&lt;2 ans, ou récidivante, ou avec otorrhée</t>
  </si>
  <si>
    <t>Sinusite maxillaire de l’adulte</t>
  </si>
  <si>
    <t>Sinusite maxillaire de l’enfant</t>
  </si>
  <si>
    <t>Sinusite frontale</t>
  </si>
  <si>
    <t>Angine à Strepto A traitée par amoxicilline</t>
  </si>
  <si>
    <t>Infections respiratoires basses</t>
  </si>
  <si>
    <t>Exacerbations de BPCO</t>
  </si>
  <si>
    <t>Pneumonies communautaires de l’enfant</t>
  </si>
  <si>
    <t>Pneumonies communautaires de l’adulte</t>
  </si>
  <si>
    <t>Bactériémies liées aux catheters veineux centraux</t>
  </si>
  <si>
    <t>BLC à SCN, après retrait du cathéter</t>
  </si>
  <si>
    <t>SCN</t>
  </si>
  <si>
    <t>OMA</t>
  </si>
  <si>
    <t>Otite moyenne aiguë</t>
  </si>
  <si>
    <t>BGN</t>
  </si>
  <si>
    <t>BPCO</t>
  </si>
  <si>
    <t>BLC</t>
  </si>
  <si>
    <t>Bactériémies liées aux cathéters veineux centraux</t>
  </si>
  <si>
    <t>BLC à streptocoques, entérocoques et BGN, après retrait du cathéter</t>
  </si>
  <si>
    <t>BLC si cathéter laissé en place, SAUF S. aureus</t>
  </si>
  <si>
    <t>BLC à S. aureus, après retrait du cathéter</t>
  </si>
  <si>
    <t>Bactériémie primaire non compliquée à SCN, streptocoques oraux</t>
  </si>
  <si>
    <t>Bactériémie primaire non compliquée à entérobactéries, entérocoques</t>
  </si>
  <si>
    <t>Bactériémie primaire non compliquée à BGN non fermentants</t>
  </si>
  <si>
    <t>Bactériémie primaire non compliquée à S. aureus et S. lugdunensis</t>
  </si>
  <si>
    <t>PM</t>
  </si>
  <si>
    <t>DAI</t>
  </si>
  <si>
    <t>Bactériémie non compliquée sur PM ou DAI explantés sauf S. aureus</t>
  </si>
  <si>
    <t>Bactériémie non compliquée sur PM ou DAI explantés à S. aureus</t>
  </si>
  <si>
    <t>Bactériémies</t>
  </si>
  <si>
    <t>Bactériémie sur PM ou DAI non explantables</t>
  </si>
  <si>
    <t>Endocardite infectieuse à streptocoque péni-S, si association Βlactamine + aminoside</t>
  </si>
  <si>
    <t>Endocardite infectieuse sur valve native non compliquée</t>
  </si>
  <si>
    <t>Endocardite infectieuse sur PM ou DAI explantés</t>
  </si>
  <si>
    <t>Endocardite infectieuse sur valve prothétique</t>
  </si>
  <si>
    <t>Méningites bactériennes</t>
  </si>
  <si>
    <t>Méningite à N. meningitidis</t>
  </si>
  <si>
    <t>Méningite à H. influenzae ou à S. pneumoniae</t>
  </si>
  <si>
    <t>Méningite à S. agalactiae</t>
  </si>
  <si>
    <t>Méningite à L. monocytogenes ou à BGN (hors H. influenzae)</t>
  </si>
  <si>
    <t>Perforation digestive opérée</t>
  </si>
  <si>
    <t>Appendicite opérée non perforée</t>
  </si>
  <si>
    <t>Cholécystite opérée dans les 24 heures, non compliquée</t>
  </si>
  <si>
    <t>Péritonite communautaire localisée opérée ou drainée</t>
  </si>
  <si>
    <t>Infection de liquide d’ascite, communautaire</t>
  </si>
  <si>
    <t>Fièvre typhoïde (si azithromycine)</t>
  </si>
  <si>
    <t>Péritonite communautaire généralisée opérée ou drainée</t>
  </si>
  <si>
    <t>Péritonites postopératoires</t>
  </si>
  <si>
    <t>Infection à Clostridium difficile toxinogène</t>
  </si>
  <si>
    <t>Infections urinaires</t>
  </si>
  <si>
    <t>Angiocholite drainée</t>
  </si>
  <si>
    <t>Diarrhée aiguë nécessitant une antibiothérapie</t>
  </si>
  <si>
    <t>Cystite aiguë simple (fosfomycine trométamol)</t>
  </si>
  <si>
    <t>Cystite aiguë sur sonde urinaire</t>
  </si>
  <si>
    <t>Cystite aiguë simple (pivmécillinam ou nitrofurantoïne)</t>
  </si>
  <si>
    <t>Cystite aiguë à risque de complications ou associée aux soins (cotrimoxazole ou fluoroquinolone)</t>
  </si>
  <si>
    <t>Cystite aiguë à risque de complications ou associée aux soins (autre ATB)</t>
  </si>
  <si>
    <t>Pyélonéphrite aiguë (fluoroquinolone ou bêta-lactamine injectable)</t>
  </si>
  <si>
    <t>Pyélonéphrite aiguë (autre ATB)</t>
  </si>
  <si>
    <t>Pyélonéphrite aiguë grave et/ou à risque de complication et/ou associée aux soins</t>
  </si>
  <si>
    <t>Infection urinaire masculine (cotrimoxazole ou fluoroquinolone)</t>
  </si>
  <si>
    <t>Infections génitales hautes non compliquées</t>
  </si>
  <si>
    <t>Infections génitales hautes compliquées (abcès tubo-ovariens, pelvi-péritonite)</t>
  </si>
  <si>
    <t>Infections sur matériel prothétique ostéo-articulaire</t>
  </si>
  <si>
    <t>Spondylodiscite (hors matériel d’ostéosynthèse)</t>
  </si>
  <si>
    <t>Ostéo-arthrite sur pied diabétique sans prise en charge chirurgicale</t>
  </si>
  <si>
    <t>Neutropénie fébrile non documentée (apyrexie depuis 48h)</t>
  </si>
  <si>
    <t>Neutropénie fébrile documentée (apyrexie &gt;4j)</t>
  </si>
  <si>
    <t>PAVM</t>
  </si>
  <si>
    <t>Autre indication</t>
  </si>
  <si>
    <t>C1=Type d'infection</t>
  </si>
  <si>
    <t>C2=Indication</t>
  </si>
  <si>
    <t>Thrombophlébite suppurée</t>
  </si>
  <si>
    <t>OMA enfant ≥2ans non récidivante sans otorrhée</t>
  </si>
  <si>
    <t>Infections cutanées superficielles</t>
  </si>
  <si>
    <t>Morsure par un animal</t>
  </si>
  <si>
    <t>Dermo-hypodermites bactériennes, dont érysipèle</t>
  </si>
  <si>
    <t>Infections de plaie et abcès cutanés étendus (surface de la lésion &gt; 75 cm²)</t>
  </si>
  <si>
    <t>Endocardites infectieuses</t>
  </si>
  <si>
    <t>Infections peau et tissus mous</t>
  </si>
  <si>
    <t>Infections génitales</t>
  </si>
  <si>
    <t>Infections intra abdominales</t>
  </si>
  <si>
    <t>Infections ostéo articulaires</t>
  </si>
  <si>
    <t>Neutropénies fébriles</t>
  </si>
  <si>
    <t>Urétrite et cervicite</t>
  </si>
  <si>
    <t>Patient 51</t>
  </si>
  <si>
    <t>Patient 52</t>
  </si>
  <si>
    <t>Patient 53</t>
  </si>
  <si>
    <t>Patient 54</t>
  </si>
  <si>
    <t>Patient 55</t>
  </si>
  <si>
    <t>Patient 56</t>
  </si>
  <si>
    <t>Patient 57</t>
  </si>
  <si>
    <t>Patient 58</t>
  </si>
  <si>
    <t>Patient 59</t>
  </si>
  <si>
    <t>Patient 60</t>
  </si>
  <si>
    <t>Patient 61</t>
  </si>
  <si>
    <t>Patient 62</t>
  </si>
  <si>
    <t>Patient 63</t>
  </si>
  <si>
    <t>Patient 64</t>
  </si>
  <si>
    <t>Patient 65</t>
  </si>
  <si>
    <t>Patient 66</t>
  </si>
  <si>
    <t>Patient 67</t>
  </si>
  <si>
    <t>Patient 68</t>
  </si>
  <si>
    <t>Patient 69</t>
  </si>
  <si>
    <t>Patient 70</t>
  </si>
  <si>
    <t>Patient 71</t>
  </si>
  <si>
    <t>Patient 72</t>
  </si>
  <si>
    <t>Patient 73</t>
  </si>
  <si>
    <t>Patient 74</t>
  </si>
  <si>
    <t>Patient 75</t>
  </si>
  <si>
    <t>Patient 76</t>
  </si>
  <si>
    <t>Patient 77</t>
  </si>
  <si>
    <t>Patient 78</t>
  </si>
  <si>
    <t>Patient 79</t>
  </si>
  <si>
    <t>Patient 80</t>
  </si>
  <si>
    <t>Patient 81</t>
  </si>
  <si>
    <t>Patient 82</t>
  </si>
  <si>
    <t>Patient 83</t>
  </si>
  <si>
    <t>Patient 84</t>
  </si>
  <si>
    <t>Patient 85</t>
  </si>
  <si>
    <t>Patient 86</t>
  </si>
  <si>
    <t>Patient 87</t>
  </si>
  <si>
    <t>Patient 88</t>
  </si>
  <si>
    <t>Patient 89</t>
  </si>
  <si>
    <t>Patient 90</t>
  </si>
  <si>
    <t>Patient 91</t>
  </si>
  <si>
    <t>Patient 92</t>
  </si>
  <si>
    <t>Patient 93</t>
  </si>
  <si>
    <t>Patient 94</t>
  </si>
  <si>
    <t>Patient 95</t>
  </si>
  <si>
    <t>Patient 96</t>
  </si>
  <si>
    <t>Patient 97</t>
  </si>
  <si>
    <t>Patient 98</t>
  </si>
  <si>
    <t>Patient 99</t>
  </si>
  <si>
    <t>Patient 100</t>
  </si>
  <si>
    <t>Indication non retrouvée</t>
  </si>
  <si>
    <t>NA</t>
  </si>
  <si>
    <t>Durée ATB recommandée</t>
  </si>
  <si>
    <t>Type d'infection</t>
  </si>
  <si>
    <t>NOM REFERENT :</t>
  </si>
  <si>
    <t>EPP justification des antibiothérapies de plus de 7 jours</t>
  </si>
  <si>
    <t>TOUR N°</t>
  </si>
  <si>
    <t>METHODE :</t>
  </si>
  <si>
    <t>ETABLISSEMENT :</t>
  </si>
  <si>
    <t>Durée recommandée SPILF</t>
  </si>
  <si>
    <t>Durée recommandée SPILF &gt;7j</t>
  </si>
  <si>
    <t>Justification durée ATB &gt; 7j (Indicateur CAQES)</t>
  </si>
  <si>
    <t>NIP Patient</t>
  </si>
  <si>
    <t>N° dossier</t>
  </si>
  <si>
    <t>Indication précise non retrouvée</t>
  </si>
  <si>
    <t>ANNEE :</t>
  </si>
  <si>
    <t>Taux de traitements &gt;7j non justifiés</t>
  </si>
  <si>
    <t>Nb de traitements &gt;7j non justifiés</t>
  </si>
  <si>
    <t>Nb patients inclus :</t>
  </si>
  <si>
    <t>Autre indication (hors reco SPILF)</t>
  </si>
  <si>
    <t>C3=Durée traitement ATB retrouvée (en jours)</t>
  </si>
  <si>
    <t>Indicateur CAQES NAT10 :</t>
  </si>
  <si>
    <t>EPP</t>
  </si>
  <si>
    <t>Evaluation des pratiques professionnelles</t>
  </si>
  <si>
    <t>CAQES</t>
  </si>
  <si>
    <t>Contrat d'amélioration de la qualité et de l'efficience des soins</t>
  </si>
  <si>
    <t>Pneumopathie acquise sous ventilation mécanique</t>
  </si>
  <si>
    <t>Défibrillateur automatique implantable</t>
  </si>
  <si>
    <t>Pacemaker</t>
  </si>
  <si>
    <t>Bronchopneumopathie chronique obstructive</t>
  </si>
  <si>
    <t>Bacille GRAM négatif</t>
  </si>
  <si>
    <t>Staphylocoque coagulase négative</t>
  </si>
  <si>
    <t>ATB</t>
  </si>
  <si>
    <t>Antibiotique</t>
  </si>
  <si>
    <t>Molécule(s) administrée(s) et durée(s)</t>
  </si>
  <si>
    <t>C4=Justification dans le dossier si durée&gt;durée recommandée</t>
  </si>
  <si>
    <t>Prescription initiée dans le service</t>
  </si>
  <si>
    <t>Prescription initiée dans l'établissement</t>
  </si>
  <si>
    <t>Justification durée totale ATB  selon référentiel SPILF (facultatif)</t>
  </si>
  <si>
    <t>Nb de traitements &gt;7j et durée totale &gt; aux reco. non justifiés</t>
  </si>
  <si>
    <t>Taux de traitements &gt;7j et durée totale &gt; aux reco. non justifiés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</si>
</sst>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Tahoma"/>
      <family val="2"/>
    </font>
    <font>
      <sz val="11"/>
      <color indexed="12"/>
      <name val="Tahoma"/>
      <family val="2"/>
    </font>
    <font>
      <b/>
      <sz val="11"/>
      <color indexed="21"/>
      <name val="Tahoma"/>
      <family val="2"/>
    </font>
    <font>
      <sz val="11"/>
      <color indexed="21"/>
      <name val="Tahoma"/>
      <family val="2"/>
    </font>
    <font>
      <u/>
      <sz val="8"/>
      <name val="Arial"/>
      <family val="2"/>
    </font>
    <font>
      <b/>
      <sz val="13"/>
      <color indexed="9"/>
      <name val="Tahoma"/>
      <family val="2"/>
    </font>
    <font>
      <sz val="13"/>
      <name val="Arial"/>
      <family val="2"/>
    </font>
    <font>
      <b/>
      <sz val="10"/>
      <color indexed="21"/>
      <name val="Tahoma"/>
      <family val="2"/>
    </font>
    <font>
      <b/>
      <sz val="9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11"/>
      <color theme="5" tint="-0.249977111117893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rgb="FF008080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1"/>
      </left>
      <right/>
      <top/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rgb="FF008080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/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6">
    <xf numFmtId="0" fontId="0" fillId="0" borderId="0" xfId="0"/>
    <xf numFmtId="164" fontId="3" fillId="0" borderId="0" xfId="1" applyNumberFormat="1" applyFont="1" applyAlignment="1" applyProtection="1">
      <alignment horizontal="center"/>
      <protection hidden="1"/>
    </xf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2" fillId="0" borderId="0" xfId="1" applyAlignment="1" applyProtection="1">
      <alignment horizontal="center"/>
    </xf>
    <xf numFmtId="164" fontId="3" fillId="5" borderId="0" xfId="1" applyNumberFormat="1" applyFont="1" applyFill="1" applyAlignment="1" applyProtection="1">
      <alignment horizontal="center"/>
      <protection hidden="1"/>
    </xf>
    <xf numFmtId="0" fontId="4" fillId="5" borderId="0" xfId="1" applyFont="1" applyFill="1" applyBorder="1" applyProtection="1">
      <protection hidden="1"/>
    </xf>
    <xf numFmtId="0" fontId="3" fillId="5" borderId="0" xfId="1" applyFont="1" applyFill="1" applyBorder="1" applyAlignment="1" applyProtection="1">
      <alignment horizontal="center"/>
      <protection hidden="1"/>
    </xf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8" fillId="5" borderId="0" xfId="1" applyFont="1" applyFill="1" applyBorder="1" applyAlignment="1" applyProtection="1">
      <alignment horizontal="center" vertical="center" wrapText="1"/>
      <protection hidden="1"/>
    </xf>
    <xf numFmtId="164" fontId="10" fillId="5" borderId="0" xfId="1" applyNumberFormat="1" applyFont="1" applyFill="1" applyAlignment="1" applyProtection="1">
      <protection hidden="1"/>
    </xf>
    <xf numFmtId="0" fontId="6" fillId="5" borderId="0" xfId="1" applyFont="1" applyFill="1" applyBorder="1" applyAlignment="1" applyProtection="1">
      <alignment wrapText="1"/>
      <protection locked="0"/>
    </xf>
    <xf numFmtId="0" fontId="0" fillId="5" borderId="0" xfId="0" applyFill="1" applyProtection="1"/>
    <xf numFmtId="0" fontId="4" fillId="5" borderId="0" xfId="1" applyFont="1" applyFill="1" applyAlignment="1" applyProtection="1">
      <alignment horizontal="center"/>
      <protection hidden="1"/>
    </xf>
    <xf numFmtId="0" fontId="2" fillId="5" borderId="0" xfId="1" applyFill="1" applyProtection="1"/>
    <xf numFmtId="0" fontId="7" fillId="5" borderId="0" xfId="1" applyFont="1" applyFill="1" applyAlignment="1" applyProtection="1">
      <alignment horizontal="right" wrapText="1"/>
      <protection hidden="1"/>
    </xf>
    <xf numFmtId="0" fontId="7" fillId="5" borderId="0" xfId="1" applyFont="1" applyFill="1" applyAlignment="1" applyProtection="1">
      <alignment horizontal="center" wrapText="1"/>
      <protection hidden="1"/>
    </xf>
    <xf numFmtId="0" fontId="7" fillId="5" borderId="0" xfId="1" applyFont="1" applyFill="1" applyBorder="1" applyAlignment="1" applyProtection="1">
      <alignment horizontal="center" wrapText="1"/>
      <protection hidden="1"/>
    </xf>
    <xf numFmtId="0" fontId="2" fillId="5" borderId="0" xfId="1" applyFill="1" applyBorder="1" applyAlignment="1" applyProtection="1">
      <alignment wrapText="1"/>
    </xf>
    <xf numFmtId="0" fontId="4" fillId="5" borderId="0" xfId="1" applyFont="1" applyFill="1" applyBorder="1" applyAlignment="1" applyProtection="1">
      <alignment horizontal="center"/>
      <protection hidden="1"/>
    </xf>
    <xf numFmtId="0" fontId="2" fillId="5" borderId="0" xfId="1" applyFill="1" applyBorder="1" applyAlignment="1" applyProtection="1">
      <alignment horizontal="center" wrapText="1"/>
    </xf>
    <xf numFmtId="0" fontId="8" fillId="5" borderId="0" xfId="1" applyFont="1" applyFill="1" applyBorder="1" applyAlignment="1" applyProtection="1">
      <alignment wrapText="1"/>
      <protection hidden="1"/>
    </xf>
    <xf numFmtId="0" fontId="9" fillId="5" borderId="0" xfId="1" applyFont="1" applyFill="1" applyBorder="1" applyAlignment="1" applyProtection="1">
      <alignment wrapText="1"/>
    </xf>
    <xf numFmtId="164" fontId="10" fillId="5" borderId="0" xfId="1" applyNumberFormat="1" applyFont="1" applyFill="1" applyBorder="1" applyAlignment="1" applyProtection="1">
      <protection hidden="1"/>
    </xf>
    <xf numFmtId="0" fontId="11" fillId="4" borderId="6" xfId="1" applyFont="1" applyFill="1" applyBorder="1" applyAlignment="1" applyProtection="1">
      <alignment horizontal="center" vertical="center" wrapText="1"/>
      <protection hidden="1"/>
    </xf>
    <xf numFmtId="0" fontId="11" fillId="3" borderId="6" xfId="1" applyFont="1" applyFill="1" applyBorder="1" applyAlignment="1" applyProtection="1">
      <alignment horizontal="center" vertical="center" wrapText="1"/>
      <protection hidden="1"/>
    </xf>
    <xf numFmtId="0" fontId="11" fillId="4" borderId="18" xfId="1" applyFont="1" applyFill="1" applyBorder="1" applyAlignment="1" applyProtection="1">
      <alignment horizontal="center" vertical="center" wrapText="1"/>
      <protection hidden="1"/>
    </xf>
    <xf numFmtId="0" fontId="5" fillId="2" borderId="15" xfId="1" applyFont="1" applyFill="1" applyBorder="1" applyAlignment="1" applyProtection="1">
      <alignment horizontal="center" wrapText="1"/>
    </xf>
    <xf numFmtId="0" fontId="5" fillId="2" borderId="9" xfId="1" applyFont="1" applyFill="1" applyBorder="1" applyAlignment="1" applyProtection="1">
      <alignment horizontal="center" wrapText="1"/>
    </xf>
    <xf numFmtId="0" fontId="5" fillId="2" borderId="16" xfId="1" applyFont="1" applyFill="1" applyBorder="1" applyAlignment="1" applyProtection="1">
      <alignment horizontal="center" wrapText="1"/>
    </xf>
    <xf numFmtId="165" fontId="5" fillId="2" borderId="17" xfId="3" applyNumberFormat="1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vertical="center"/>
    </xf>
    <xf numFmtId="0" fontId="14" fillId="6" borderId="10" xfId="0" applyNumberFormat="1" applyFont="1" applyFill="1" applyBorder="1" applyProtection="1">
      <protection locked="0"/>
    </xf>
    <xf numFmtId="0" fontId="15" fillId="6" borderId="10" xfId="1" applyFont="1" applyFill="1" applyBorder="1" applyAlignment="1" applyProtection="1">
      <alignment horizontal="center"/>
      <protection hidden="1"/>
    </xf>
    <xf numFmtId="0" fontId="14" fillId="6" borderId="10" xfId="0" applyFont="1" applyFill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  <protection locked="0"/>
    </xf>
    <xf numFmtId="0" fontId="14" fillId="6" borderId="19" xfId="0" applyFont="1" applyFill="1" applyBorder="1" applyProtection="1"/>
    <xf numFmtId="0" fontId="14" fillId="6" borderId="13" xfId="0" applyFont="1" applyFill="1" applyBorder="1" applyProtection="1"/>
    <xf numFmtId="0" fontId="14" fillId="6" borderId="6" xfId="0" applyNumberFormat="1" applyFont="1" applyFill="1" applyBorder="1" applyProtection="1">
      <protection locked="0"/>
    </xf>
    <xf numFmtId="0" fontId="15" fillId="6" borderId="6" xfId="1" applyFont="1" applyFill="1" applyBorder="1" applyAlignment="1" applyProtection="1">
      <alignment horizontal="center"/>
      <protection hidden="1"/>
    </xf>
    <xf numFmtId="0" fontId="14" fillId="6" borderId="6" xfId="0" applyFont="1" applyFill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  <protection locked="0"/>
    </xf>
    <xf numFmtId="0" fontId="15" fillId="0" borderId="10" xfId="1" applyFont="1" applyFill="1" applyBorder="1" applyAlignment="1" applyProtection="1">
      <alignment horizontal="left"/>
      <protection hidden="1"/>
    </xf>
    <xf numFmtId="0" fontId="14" fillId="0" borderId="10" xfId="0" applyFont="1" applyBorder="1" applyAlignment="1" applyProtection="1">
      <alignment horizontal="left"/>
      <protection locked="0"/>
    </xf>
    <xf numFmtId="0" fontId="15" fillId="0" borderId="6" xfId="1" applyFont="1" applyFill="1" applyBorder="1" applyAlignment="1" applyProtection="1">
      <alignment horizontal="left"/>
      <protection hidden="1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10" xfId="0" applyFont="1" applyFill="1" applyBorder="1" applyAlignment="1" applyProtection="1">
      <alignment horizontal="center"/>
      <protection locked="0"/>
    </xf>
    <xf numFmtId="0" fontId="14" fillId="0" borderId="12" xfId="0" applyFont="1" applyFill="1" applyBorder="1" applyAlignment="1" applyProtection="1">
      <alignment horizontal="center"/>
      <protection locked="0"/>
    </xf>
    <xf numFmtId="0" fontId="14" fillId="0" borderId="6" xfId="0" applyFont="1" applyFill="1" applyBorder="1" applyAlignment="1" applyProtection="1">
      <alignment horizontal="center"/>
      <protection locked="0"/>
    </xf>
    <xf numFmtId="0" fontId="14" fillId="0" borderId="7" xfId="0" applyFont="1" applyFill="1" applyBorder="1" applyAlignment="1" applyProtection="1">
      <alignment horizontal="center"/>
      <protection locked="0"/>
    </xf>
    <xf numFmtId="0" fontId="11" fillId="7" borderId="6" xfId="1" applyFont="1" applyFill="1" applyBorder="1" applyAlignment="1" applyProtection="1">
      <alignment horizontal="center" vertical="center"/>
      <protection hidden="1"/>
    </xf>
    <xf numFmtId="0" fontId="11" fillId="7" borderId="6" xfId="1" applyFont="1" applyFill="1" applyBorder="1" applyAlignment="1" applyProtection="1">
      <alignment horizontal="center" vertical="center" wrapText="1"/>
      <protection hidden="1"/>
    </xf>
    <xf numFmtId="0" fontId="11" fillId="7" borderId="20" xfId="1" applyFont="1" applyFill="1" applyBorder="1" applyAlignment="1" applyProtection="1">
      <alignment horizontal="center" vertical="center" wrapText="1"/>
      <protection hidden="1"/>
    </xf>
    <xf numFmtId="165" fontId="5" fillId="2" borderId="23" xfId="3" applyNumberFormat="1" applyFont="1" applyFill="1" applyBorder="1" applyAlignment="1" applyProtection="1">
      <alignment horizontal="center" vertical="center" wrapText="1"/>
    </xf>
    <xf numFmtId="0" fontId="0" fillId="5" borderId="22" xfId="0" applyFill="1" applyBorder="1" applyProtection="1"/>
    <xf numFmtId="0" fontId="6" fillId="2" borderId="1" xfId="1" applyFont="1" applyFill="1" applyBorder="1" applyAlignment="1" applyProtection="1">
      <alignment horizontal="left" wrapText="1"/>
      <protection locked="0"/>
    </xf>
    <xf numFmtId="0" fontId="6" fillId="2" borderId="3" xfId="1" applyFont="1" applyFill="1" applyBorder="1" applyAlignment="1" applyProtection="1">
      <alignment horizontal="left" wrapText="1"/>
      <protection locked="0"/>
    </xf>
    <xf numFmtId="0" fontId="6" fillId="2" borderId="2" xfId="1" applyFont="1" applyFill="1" applyBorder="1" applyAlignment="1" applyProtection="1">
      <alignment horizontal="left" wrapText="1"/>
      <protection locked="0"/>
    </xf>
    <xf numFmtId="164" fontId="5" fillId="5" borderId="0" xfId="1" applyNumberFormat="1" applyFont="1" applyFill="1" applyBorder="1" applyAlignment="1" applyProtection="1">
      <alignment horizontal="right"/>
      <protection hidden="1"/>
    </xf>
    <xf numFmtId="164" fontId="5" fillId="5" borderId="4" xfId="1" applyNumberFormat="1" applyFont="1" applyFill="1" applyBorder="1" applyAlignment="1" applyProtection="1">
      <alignment horizontal="right"/>
      <protection hidden="1"/>
    </xf>
    <xf numFmtId="0" fontId="8" fillId="3" borderId="0" xfId="1" applyFont="1" applyFill="1" applyBorder="1" applyAlignment="1" applyProtection="1">
      <alignment horizontal="center" vertical="center" wrapText="1"/>
      <protection hidden="1"/>
    </xf>
    <xf numFmtId="0" fontId="13" fillId="5" borderId="5" xfId="1" applyFont="1" applyFill="1" applyBorder="1" applyAlignment="1" applyProtection="1">
      <alignment horizontal="right" wrapText="1"/>
    </xf>
    <xf numFmtId="0" fontId="13" fillId="5" borderId="0" xfId="1" applyFont="1" applyFill="1" applyBorder="1" applyAlignment="1" applyProtection="1">
      <alignment horizontal="right" wrapText="1"/>
    </xf>
    <xf numFmtId="0" fontId="6" fillId="2" borderId="11" xfId="1" applyFont="1" applyFill="1" applyBorder="1" applyAlignment="1" applyProtection="1">
      <alignment horizontal="left" wrapText="1"/>
      <protection locked="0"/>
    </xf>
    <xf numFmtId="0" fontId="6" fillId="2" borderId="8" xfId="1" applyFont="1" applyFill="1" applyBorder="1" applyAlignment="1" applyProtection="1">
      <alignment horizontal="left" wrapText="1"/>
      <protection locked="0"/>
    </xf>
    <xf numFmtId="0" fontId="6" fillId="2" borderId="14" xfId="1" applyFont="1" applyFill="1" applyBorder="1" applyAlignment="1" applyProtection="1">
      <alignment horizontal="left" wrapText="1"/>
      <protection locked="0"/>
    </xf>
    <xf numFmtId="164" fontId="10" fillId="5" borderId="0" xfId="1" applyNumberFormat="1" applyFont="1" applyFill="1" applyAlignment="1" applyProtection="1">
      <alignment horizontal="right" vertical="center"/>
      <protection hidden="1"/>
    </xf>
    <xf numFmtId="164" fontId="10" fillId="5" borderId="4" xfId="1" applyNumberFormat="1" applyFont="1" applyFill="1" applyBorder="1" applyAlignment="1" applyProtection="1">
      <alignment horizontal="right" vertical="center"/>
      <protection hidden="1"/>
    </xf>
    <xf numFmtId="164" fontId="10" fillId="5" borderId="0" xfId="1" applyNumberFormat="1" applyFont="1" applyFill="1" applyBorder="1" applyAlignment="1" applyProtection="1">
      <alignment horizontal="right"/>
      <protection hidden="1"/>
    </xf>
    <xf numFmtId="164" fontId="10" fillId="5" borderId="21" xfId="1" applyNumberFormat="1" applyFont="1" applyFill="1" applyBorder="1" applyAlignment="1" applyProtection="1">
      <alignment horizontal="right"/>
      <protection hidden="1"/>
    </xf>
  </cellXfs>
  <cellStyles count="4">
    <cellStyle name="Normal" xfId="0" builtinId="0"/>
    <cellStyle name="Normal 2" xfId="1"/>
    <cellStyle name="Pourcentage" xfId="3" builtinId="5"/>
    <cellStyle name="Pourcentage 2" xfId="2"/>
  </cellStyles>
  <dxfs count="61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C00006"/>
      </font>
      <fill>
        <patternFill>
          <bgColor rgb="FFE9C2C1"/>
        </patternFill>
      </fill>
    </dxf>
    <dxf>
      <font>
        <b/>
        <i val="0"/>
        <color rgb="FFC00000"/>
      </font>
      <fill>
        <patternFill>
          <bgColor rgb="FFE9C2C1"/>
        </patternFill>
      </fill>
    </dxf>
  </dxfs>
  <tableStyles count="0" defaultTableStyle="TableStyleMedium2" defaultPivotStyle="PivotStyleLight16"/>
  <colors>
    <mruColors>
      <color rgb="FFC00006"/>
      <color rgb="FFE9C2C1"/>
      <color rgb="FF006100"/>
      <color rgb="FFC6EFCE"/>
      <color rgb="FFC00000"/>
      <color rgb="FFE2F2F6"/>
      <color rgb="FFC9E6ED"/>
      <color rgb="FF215967"/>
      <color rgb="FFCFD7FD"/>
      <color rgb="FFC3CB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1533525</xdr:colOff>
      <xdr:row>7</xdr:row>
      <xdr:rowOff>400050</xdr:rowOff>
    </xdr:from>
    <xdr:to>
      <xdr:col>5</xdr:col>
      <xdr:colOff>1533525</xdr:colOff>
      <xdr:row>8</xdr:row>
      <xdr:rowOff>0</xdr:rowOff>
    </xdr:to>
    <xdr:cxnSp macro="">
      <xdr:nvCxnSpPr>
        <xdr:cNvPr id="23" name="Connecteur droit avec flèche 22"/>
        <xdr:cNvCxnSpPr/>
      </xdr:nvCxnSpPr>
      <xdr:spPr>
        <a:xfrm>
          <a:off x="6638925" y="1895475"/>
          <a:ext cx="0" cy="4381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952500</xdr:colOff>
      <xdr:row>7</xdr:row>
      <xdr:rowOff>409575</xdr:rowOff>
    </xdr:from>
    <xdr:to>
      <xdr:col>4</xdr:col>
      <xdr:colOff>952500</xdr:colOff>
      <xdr:row>8</xdr:row>
      <xdr:rowOff>9525</xdr:rowOff>
    </xdr:to>
    <xdr:cxnSp macro="">
      <xdr:nvCxnSpPr>
        <xdr:cNvPr id="22" name="Connecteur droit avec flèche 21"/>
        <xdr:cNvCxnSpPr/>
      </xdr:nvCxnSpPr>
      <xdr:spPr>
        <a:xfrm>
          <a:off x="4181475" y="1905000"/>
          <a:ext cx="0" cy="4381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7</xdr:row>
      <xdr:rowOff>504825</xdr:rowOff>
    </xdr:from>
    <xdr:to>
      <xdr:col>10</xdr:col>
      <xdr:colOff>561975</xdr:colOff>
      <xdr:row>7</xdr:row>
      <xdr:rowOff>809625</xdr:rowOff>
    </xdr:to>
    <xdr:cxnSp macro="">
      <xdr:nvCxnSpPr>
        <xdr:cNvPr id="16" name="Connecteur droit avec flèche 15"/>
        <xdr:cNvCxnSpPr/>
      </xdr:nvCxnSpPr>
      <xdr:spPr>
        <a:xfrm>
          <a:off x="13820775" y="2000250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1552575</xdr:colOff>
      <xdr:row>7</xdr:row>
      <xdr:rowOff>428625</xdr:rowOff>
    </xdr:from>
    <xdr:to>
      <xdr:col>14</xdr:col>
      <xdr:colOff>1552575</xdr:colOff>
      <xdr:row>8</xdr:row>
      <xdr:rowOff>28575</xdr:rowOff>
    </xdr:to>
    <xdr:cxnSp macro="">
      <xdr:nvCxnSpPr>
        <xdr:cNvPr id="37" name="Connecteur droit avec flèche 36"/>
        <xdr:cNvCxnSpPr/>
      </xdr:nvCxnSpPr>
      <xdr:spPr>
        <a:xfrm>
          <a:off x="20840700" y="1924050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7</xdr:row>
      <xdr:rowOff>428625</xdr:rowOff>
    </xdr:from>
    <xdr:to>
      <xdr:col>2</xdr:col>
      <xdr:colOff>371475</xdr:colOff>
      <xdr:row>8</xdr:row>
      <xdr:rowOff>28575</xdr:rowOff>
    </xdr:to>
    <xdr:cxnSp macro="">
      <xdr:nvCxnSpPr>
        <xdr:cNvPr id="14" name="Connecteur droit avec flèche 13"/>
        <xdr:cNvCxnSpPr/>
      </xdr:nvCxnSpPr>
      <xdr:spPr>
        <a:xfrm>
          <a:off x="2047875" y="1924050"/>
          <a:ext cx="0" cy="4381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1504950</xdr:colOff>
      <xdr:row>7</xdr:row>
      <xdr:rowOff>409575</xdr:rowOff>
    </xdr:from>
    <xdr:to>
      <xdr:col>13</xdr:col>
      <xdr:colOff>1504950</xdr:colOff>
      <xdr:row>8</xdr:row>
      <xdr:rowOff>9525</xdr:rowOff>
    </xdr:to>
    <xdr:cxnSp macro="">
      <xdr:nvCxnSpPr>
        <xdr:cNvPr id="34" name="Connecteur droit avec flèche 33"/>
        <xdr:cNvCxnSpPr/>
      </xdr:nvCxnSpPr>
      <xdr:spPr>
        <a:xfrm>
          <a:off x="17687925" y="1895475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3</xdr:row>
      <xdr:rowOff>200026</xdr:rowOff>
    </xdr:from>
    <xdr:to>
      <xdr:col>13</xdr:col>
      <xdr:colOff>2943224</xdr:colOff>
      <xdr:row>7</xdr:row>
      <xdr:rowOff>582450</xdr:rowOff>
    </xdr:to>
    <xdr:sp macro="" textlink="">
      <xdr:nvSpPr>
        <xdr:cNvPr id="2" name="ZoneTexte 1"/>
        <xdr:cNvSpPr txBox="1"/>
      </xdr:nvSpPr>
      <xdr:spPr>
        <a:xfrm>
          <a:off x="16516350" y="1019176"/>
          <a:ext cx="2857499" cy="144922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fr-FR" sz="900">
              <a:solidFill>
                <a:srgbClr val="C00006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Indicateur CAQES NAT 10 </a:t>
          </a:r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</a:t>
          </a:r>
        </a:p>
        <a:p>
          <a:pPr marL="0" indent="0" algn="just"/>
          <a:r>
            <a:rPr lang="fr-FR" sz="900" baseline="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</a:t>
          </a:r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ont considérées comme justifiées les durées de traitement recommandées par la SPILF &gt;7j et les durées de traitement recommandées par la SPILF ≤7j avec justification écrite de durée </a:t>
          </a:r>
          <a:r>
            <a:rPr lang="fr-FR" sz="900" baseline="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prolongée retrouvée </a:t>
          </a:r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dans le dossier.</a:t>
          </a:r>
        </a:p>
        <a:p>
          <a:pPr marL="0" indent="0" algn="just"/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→ évalue la présence d'une justification de la durée de l'antibiothérapie </a:t>
          </a:r>
          <a:r>
            <a:rPr lang="fr-FR" sz="900" b="1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uniquement lorsque la durée recomandée par la SPILF est ≤7j</a:t>
          </a:r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</xdr:txBody>
    </xdr:sp>
    <xdr:clientData/>
  </xdr:twoCellAnchor>
  <xdr:twoCellAnchor>
    <xdr:from>
      <xdr:col>0</xdr:col>
      <xdr:colOff>638173</xdr:colOff>
      <xdr:row>7</xdr:row>
      <xdr:rowOff>66674</xdr:rowOff>
    </xdr:from>
    <xdr:to>
      <xdr:col>4</xdr:col>
      <xdr:colOff>217198</xdr:colOff>
      <xdr:row>7</xdr:row>
      <xdr:rowOff>714674</xdr:rowOff>
    </xdr:to>
    <xdr:sp macro="" textlink="">
      <xdr:nvSpPr>
        <xdr:cNvPr id="4" name="ZoneTexte 3"/>
        <xdr:cNvSpPr txBox="1"/>
      </xdr:nvSpPr>
      <xdr:spPr>
        <a:xfrm>
          <a:off x="638173" y="1952624"/>
          <a:ext cx="2808000" cy="648000"/>
        </a:xfrm>
        <a:prstGeom prst="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just"/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La saisie du NIP est facultative. Si ce champ est renseigné, ne  pas diffuser</a:t>
          </a:r>
          <a:r>
            <a:rPr lang="fr-FR" sz="900" baseline="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 tableau hors établissement (protection des données nominatives des patients)</a:t>
          </a:r>
        </a:p>
      </xdr:txBody>
    </xdr:sp>
    <xdr:clientData/>
  </xdr:twoCellAnchor>
  <xdr:twoCellAnchor>
    <xdr:from>
      <xdr:col>7</xdr:col>
      <xdr:colOff>390525</xdr:colOff>
      <xdr:row>7</xdr:row>
      <xdr:rowOff>409575</xdr:rowOff>
    </xdr:from>
    <xdr:to>
      <xdr:col>7</xdr:col>
      <xdr:colOff>390525</xdr:colOff>
      <xdr:row>8</xdr:row>
      <xdr:rowOff>9525</xdr:rowOff>
    </xdr:to>
    <xdr:cxnSp macro="">
      <xdr:nvCxnSpPr>
        <xdr:cNvPr id="19" name="Connecteur droit avec flèche 18"/>
        <xdr:cNvCxnSpPr/>
      </xdr:nvCxnSpPr>
      <xdr:spPr>
        <a:xfrm>
          <a:off x="9420225" y="1895475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6</xdr:row>
      <xdr:rowOff>142876</xdr:rowOff>
    </xdr:from>
    <xdr:to>
      <xdr:col>8</xdr:col>
      <xdr:colOff>628650</xdr:colOff>
      <xdr:row>7</xdr:row>
      <xdr:rowOff>603976</xdr:rowOff>
    </xdr:to>
    <xdr:sp macro="" textlink="">
      <xdr:nvSpPr>
        <xdr:cNvPr id="8" name="ZoneTexte 7"/>
        <xdr:cNvSpPr txBox="1"/>
      </xdr:nvSpPr>
      <xdr:spPr>
        <a:xfrm>
          <a:off x="8410575" y="1762126"/>
          <a:ext cx="2076450" cy="7278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Renseigner</a:t>
          </a:r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le nombre de jours où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au moins 1 ATB a été administré (ou prescrit selon la méthode retenue par l'établissement pour l'EPP)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7</xdr:row>
      <xdr:rowOff>409575</xdr:rowOff>
    </xdr:from>
    <xdr:to>
      <xdr:col>8</xdr:col>
      <xdr:colOff>1285875</xdr:colOff>
      <xdr:row>8</xdr:row>
      <xdr:rowOff>9525</xdr:rowOff>
    </xdr:to>
    <xdr:cxnSp macro="">
      <xdr:nvCxnSpPr>
        <xdr:cNvPr id="33" name="Connecteur droit avec flèche 32"/>
        <xdr:cNvCxnSpPr/>
      </xdr:nvCxnSpPr>
      <xdr:spPr>
        <a:xfrm>
          <a:off x="11077575" y="1895475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7</xdr:row>
      <xdr:rowOff>28576</xdr:rowOff>
    </xdr:from>
    <xdr:to>
      <xdr:col>8</xdr:col>
      <xdr:colOff>1809750</xdr:colOff>
      <xdr:row>7</xdr:row>
      <xdr:rowOff>584924</xdr:rowOff>
    </xdr:to>
    <xdr:sp macro="" textlink="">
      <xdr:nvSpPr>
        <xdr:cNvPr id="3" name="ZoneTexte 2"/>
        <xdr:cNvSpPr txBox="1"/>
      </xdr:nvSpPr>
      <xdr:spPr>
        <a:xfrm>
          <a:off x="10610850" y="1914526"/>
          <a:ext cx="1057275" cy="556348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just"/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Ce critère est facultatif. Saisie en texte libre</a:t>
          </a:r>
        </a:p>
      </xdr:txBody>
    </xdr:sp>
    <xdr:clientData/>
  </xdr:twoCellAnchor>
  <xdr:twoCellAnchor>
    <xdr:from>
      <xdr:col>5</xdr:col>
      <xdr:colOff>2819400</xdr:colOff>
      <xdr:row>3</xdr:row>
      <xdr:rowOff>266699</xdr:rowOff>
    </xdr:from>
    <xdr:to>
      <xdr:col>9</xdr:col>
      <xdr:colOff>879825</xdr:colOff>
      <xdr:row>4</xdr:row>
      <xdr:rowOff>262349</xdr:rowOff>
    </xdr:to>
    <xdr:sp macro="" textlink="">
      <xdr:nvSpPr>
        <xdr:cNvPr id="35" name="Rectangle 34"/>
        <xdr:cNvSpPr/>
      </xdr:nvSpPr>
      <xdr:spPr>
        <a:xfrm>
          <a:off x="7924800" y="1085849"/>
          <a:ext cx="5328000" cy="26235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104775</xdr:colOff>
      <xdr:row>3</xdr:row>
      <xdr:rowOff>95251</xdr:rowOff>
    </xdr:from>
    <xdr:to>
      <xdr:col>14</xdr:col>
      <xdr:colOff>2962274</xdr:colOff>
      <xdr:row>7</xdr:row>
      <xdr:rowOff>569625</xdr:rowOff>
    </xdr:to>
    <xdr:sp macro="" textlink="">
      <xdr:nvSpPr>
        <xdr:cNvPr id="36" name="ZoneTexte 35"/>
        <xdr:cNvSpPr txBox="1"/>
      </xdr:nvSpPr>
      <xdr:spPr>
        <a:xfrm>
          <a:off x="19583400" y="904876"/>
          <a:ext cx="2857499" cy="1522124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fr-FR" sz="900">
              <a:solidFill>
                <a:schemeClr val="accent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Indicateur</a:t>
          </a:r>
          <a:r>
            <a:rPr lang="fr-FR" sz="900" baseline="0">
              <a:solidFill>
                <a:schemeClr val="accent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FACULTATIF :</a:t>
          </a:r>
          <a:endParaRPr lang="fr-FR" sz="900">
            <a:solidFill>
              <a:schemeClr val="accent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 algn="just"/>
          <a:r>
            <a:rPr lang="fr-FR" sz="900" baseline="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Sont </a:t>
          </a:r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considérées comme justifiées les durées de traitement inférieures ou égales à celles recommandées par la SPILF et les durées de traitement supérieures</a:t>
          </a:r>
          <a:r>
            <a:rPr lang="fr-FR" sz="900" baseline="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avec justification écrite de durée prolongée retrouvée  dans le dossier.</a:t>
          </a:r>
        </a:p>
        <a:p>
          <a:pPr marL="0" indent="0" algn="just"/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→ évalue </a:t>
          </a:r>
          <a:r>
            <a:rPr lang="fr-FR" sz="900" b="1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façon globale</a:t>
          </a:r>
          <a:r>
            <a:rPr lang="fr-FR" sz="9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la présence d'une justification de la durée de l'antibiothérapie lorsqu'elle dépasse la durée recommandée par la SPILF.</a:t>
          </a:r>
        </a:p>
      </xdr:txBody>
    </xdr:sp>
    <xdr:clientData/>
  </xdr:twoCellAnchor>
  <xdr:twoCellAnchor>
    <xdr:from>
      <xdr:col>10</xdr:col>
      <xdr:colOff>285750</xdr:colOff>
      <xdr:row>3</xdr:row>
      <xdr:rowOff>190500</xdr:rowOff>
    </xdr:from>
    <xdr:to>
      <xdr:col>11</xdr:col>
      <xdr:colOff>485775</xdr:colOff>
      <xdr:row>5</xdr:row>
      <xdr:rowOff>66676</xdr:rowOff>
    </xdr:to>
    <xdr:sp macro="" textlink="">
      <xdr:nvSpPr>
        <xdr:cNvPr id="38" name="ZoneTexte 37"/>
        <xdr:cNvSpPr txBox="1"/>
      </xdr:nvSpPr>
      <xdr:spPr>
        <a:xfrm>
          <a:off x="13544550" y="990600"/>
          <a:ext cx="1304925" cy="39052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Taux à reporter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dans le rapport d'étape 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9</xdr:col>
      <xdr:colOff>879825</xdr:colOff>
      <xdr:row>4</xdr:row>
      <xdr:rowOff>128588</xdr:rowOff>
    </xdr:from>
    <xdr:to>
      <xdr:col>10</xdr:col>
      <xdr:colOff>285750</xdr:colOff>
      <xdr:row>4</xdr:row>
      <xdr:rowOff>131174</xdr:rowOff>
    </xdr:to>
    <xdr:cxnSp macro="">
      <xdr:nvCxnSpPr>
        <xdr:cNvPr id="39" name="Connecteur droit avec flèche 38"/>
        <xdr:cNvCxnSpPr>
          <a:stCxn id="38" idx="1"/>
          <a:endCxn id="35" idx="3"/>
        </xdr:cNvCxnSpPr>
      </xdr:nvCxnSpPr>
      <xdr:spPr>
        <a:xfrm flipH="1">
          <a:off x="13252800" y="1214438"/>
          <a:ext cx="291750" cy="2586"/>
        </a:xfrm>
        <a:prstGeom prst="straightConnector1">
          <a:avLst/>
        </a:prstGeom>
        <a:ln w="19050">
          <a:solidFill>
            <a:schemeClr val="accent2"/>
          </a:solidFill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6</xdr:row>
      <xdr:rowOff>76198</xdr:rowOff>
    </xdr:from>
    <xdr:to>
      <xdr:col>11</xdr:col>
      <xdr:colOff>449700</xdr:colOff>
      <xdr:row>7</xdr:row>
      <xdr:rowOff>609599</xdr:rowOff>
    </xdr:to>
    <xdr:sp macro="" textlink="">
      <xdr:nvSpPr>
        <xdr:cNvPr id="15" name="ZoneTexte 14"/>
        <xdr:cNvSpPr txBox="1"/>
      </xdr:nvSpPr>
      <xdr:spPr>
        <a:xfrm>
          <a:off x="12725400" y="1695448"/>
          <a:ext cx="2088000" cy="800101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La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recherche d'une justification écrite dans le dossier est attendue  lorsque la durée de traitement antibiotique retrouvée est supérieure à celle recommandée par la SPILF.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371475</xdr:colOff>
      <xdr:row>7</xdr:row>
      <xdr:rowOff>104775</xdr:rowOff>
    </xdr:from>
    <xdr:to>
      <xdr:col>4</xdr:col>
      <xdr:colOff>1657350</xdr:colOff>
      <xdr:row>7</xdr:row>
      <xdr:rowOff>615975</xdr:rowOff>
    </xdr:to>
    <xdr:sp macro="" textlink="">
      <xdr:nvSpPr>
        <xdr:cNvPr id="20" name="ZoneTexte 19"/>
        <xdr:cNvSpPr txBox="1"/>
      </xdr:nvSpPr>
      <xdr:spPr>
        <a:xfrm>
          <a:off x="3600450" y="1600200"/>
          <a:ext cx="1285875" cy="5112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Sélectionner le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type </a:t>
          </a:r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d'infection dans la liste déroulante</a:t>
          </a:r>
        </a:p>
      </xdr:txBody>
    </xdr:sp>
    <xdr:clientData/>
  </xdr:twoCellAnchor>
  <xdr:twoCellAnchor>
    <xdr:from>
      <xdr:col>5</xdr:col>
      <xdr:colOff>457200</xdr:colOff>
      <xdr:row>7</xdr:row>
      <xdr:rowOff>219075</xdr:rowOff>
    </xdr:from>
    <xdr:to>
      <xdr:col>5</xdr:col>
      <xdr:colOff>2609850</xdr:colOff>
      <xdr:row>7</xdr:row>
      <xdr:rowOff>600075</xdr:rowOff>
    </xdr:to>
    <xdr:sp macro="" textlink="">
      <xdr:nvSpPr>
        <xdr:cNvPr id="21" name="ZoneTexte 20"/>
        <xdr:cNvSpPr txBox="1"/>
      </xdr:nvSpPr>
      <xdr:spPr>
        <a:xfrm>
          <a:off x="5562600" y="2105025"/>
          <a:ext cx="2152650" cy="3810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Sélectionner l'indication dans la liste déroulante</a:t>
          </a:r>
        </a:p>
      </xdr:txBody>
    </xdr:sp>
    <xdr:clientData/>
  </xdr:twoCellAnchor>
  <xdr:twoCellAnchor>
    <xdr:from>
      <xdr:col>14</xdr:col>
      <xdr:colOff>2408473</xdr:colOff>
      <xdr:row>2</xdr:row>
      <xdr:rowOff>121960</xdr:rowOff>
    </xdr:from>
    <xdr:to>
      <xdr:col>14</xdr:col>
      <xdr:colOff>2567729</xdr:colOff>
      <xdr:row>4</xdr:row>
      <xdr:rowOff>2485</xdr:rowOff>
    </xdr:to>
    <xdr:sp macro="" textlink="">
      <xdr:nvSpPr>
        <xdr:cNvPr id="5" name="Flèche courbée vers le haut 4"/>
        <xdr:cNvSpPr/>
      </xdr:nvSpPr>
      <xdr:spPr>
        <a:xfrm rot="17306098">
          <a:off x="21764526" y="792220"/>
          <a:ext cx="404400" cy="159256"/>
        </a:xfrm>
        <a:prstGeom prst="curvedUpArrow">
          <a:avLst/>
        </a:prstGeom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50"/>
  <sheetViews>
    <sheetView tabSelected="1" zoomScale="90" zoomScaleNormal="90" workbookViewId="0">
      <selection activeCell="K19" sqref="K19"/>
    </sheetView>
  </sheetViews>
  <sheetFormatPr baseColWidth="10" defaultRowHeight="15" x14ac:dyDescent="0.25"/>
  <cols>
    <col min="1" max="1" width="13.7109375" style="3" customWidth="1"/>
    <col min="2" max="3" width="11.42578125" style="3"/>
    <col min="4" max="4" width="11.85546875" style="3" customWidth="1"/>
    <col min="5" max="5" width="28.140625" style="3" customWidth="1"/>
    <col min="6" max="6" width="45.140625" style="3" customWidth="1"/>
    <col min="7" max="7" width="13.7109375" style="7" customWidth="1"/>
    <col min="8" max="8" width="12.42578125" style="3" customWidth="1"/>
    <col min="9" max="9" width="37.7109375" style="3" customWidth="1"/>
    <col min="10" max="10" width="13.28515625" style="7" customWidth="1"/>
    <col min="11" max="11" width="16.5703125" style="3" customWidth="1"/>
    <col min="12" max="12" width="15.28515625" style="3" customWidth="1"/>
    <col min="13" max="13" width="15.7109375" style="3" customWidth="1"/>
    <col min="14" max="15" width="45.5703125" style="3" customWidth="1"/>
    <col min="16" max="16384" width="11.42578125" style="3"/>
  </cols>
  <sheetData>
    <row r="1" spans="1:42" s="5" customFormat="1" ht="22.5" customHeight="1" x14ac:dyDescent="0.25">
      <c r="A1" s="66" t="s">
        <v>195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</row>
    <row r="2" spans="1:42" s="6" customFormat="1" ht="21" customHeight="1" thickBot="1" x14ac:dyDescent="0.25">
      <c r="A2" s="64" t="s">
        <v>198</v>
      </c>
      <c r="B2" s="65"/>
      <c r="C2" s="69"/>
      <c r="D2" s="70"/>
      <c r="E2" s="71"/>
      <c r="F2" s="13"/>
      <c r="G2" s="13"/>
      <c r="H2" s="13"/>
      <c r="I2" s="14" t="s">
        <v>1</v>
      </c>
      <c r="J2" s="31">
        <f>COUNTIF(N10:N109,"&lt;&gt;Veuillez saisir la durée de traitement ATB retrouvée")</f>
        <v>0</v>
      </c>
      <c r="K2" s="15"/>
      <c r="L2" s="72" t="s">
        <v>229</v>
      </c>
      <c r="M2" s="72"/>
      <c r="N2" s="73"/>
      <c r="O2" s="33">
        <f>COUNTIF(O10:O109,"Durée antibiothérapie non justifiée")</f>
        <v>0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42" s="4" customFormat="1" ht="21" customHeight="1" thickBot="1" x14ac:dyDescent="0.3">
      <c r="A3" s="64" t="s">
        <v>194</v>
      </c>
      <c r="B3" s="65"/>
      <c r="C3" s="61"/>
      <c r="D3" s="62"/>
      <c r="E3" s="63"/>
      <c r="F3" s="12"/>
      <c r="G3" s="15"/>
      <c r="H3" s="16"/>
      <c r="I3" s="14" t="s">
        <v>208</v>
      </c>
      <c r="J3" s="32">
        <f>COUNTIF(N10:N109,"Antibiothérapie &gt;7j justifiée")+COUNTIF(N10:N109,"Antibiothérapie &gt;7j non justifiée")</f>
        <v>0</v>
      </c>
      <c r="K3" s="15"/>
      <c r="L3" s="74" t="s">
        <v>230</v>
      </c>
      <c r="M3" s="74"/>
      <c r="N3" s="75"/>
      <c r="O3" s="59" t="e">
        <f>O2/J3</f>
        <v>#DIV/0!</v>
      </c>
      <c r="P3" s="60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1:42" s="4" customFormat="1" ht="21" customHeight="1" thickBot="1" x14ac:dyDescent="0.3">
      <c r="A4" s="64" t="s">
        <v>205</v>
      </c>
      <c r="B4" s="65"/>
      <c r="C4" s="61"/>
      <c r="D4" s="62"/>
      <c r="E4" s="63"/>
      <c r="F4" s="12"/>
      <c r="G4" s="15"/>
      <c r="H4" s="15"/>
      <c r="I4" s="14" t="s">
        <v>207</v>
      </c>
      <c r="J4" s="33">
        <f>COUNTIF(N10:N109,"Antibiothérapie &gt;7j non justifiée")</f>
        <v>0</v>
      </c>
      <c r="K4" s="15"/>
      <c r="L4" s="16"/>
      <c r="M4" s="22"/>
      <c r="N4" s="23"/>
      <c r="O4" s="23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2" s="4" customFormat="1" ht="21" customHeight="1" thickBot="1" x14ac:dyDescent="0.3">
      <c r="A5" s="64" t="s">
        <v>196</v>
      </c>
      <c r="B5" s="65"/>
      <c r="C5" s="61"/>
      <c r="D5" s="62"/>
      <c r="E5" s="63"/>
      <c r="F5" s="67" t="s">
        <v>211</v>
      </c>
      <c r="G5" s="68"/>
      <c r="H5" s="68"/>
      <c r="I5" s="27" t="s">
        <v>206</v>
      </c>
      <c r="J5" s="34" t="e">
        <f>J4/J3</f>
        <v>#DIV/0!</v>
      </c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2" s="4" customFormat="1" ht="21" customHeight="1" x14ac:dyDescent="0.25">
      <c r="A6" s="64" t="s">
        <v>0</v>
      </c>
      <c r="B6" s="65"/>
      <c r="C6" s="61"/>
      <c r="D6" s="62"/>
      <c r="E6" s="63"/>
      <c r="F6" s="17"/>
      <c r="G6" s="17"/>
      <c r="H6" s="18"/>
      <c r="I6" s="18"/>
      <c r="J6" s="8"/>
      <c r="K6" s="18"/>
      <c r="L6" s="24"/>
      <c r="M6" s="25"/>
      <c r="N6" s="26"/>
      <c r="O6" s="2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2" s="4" customFormat="1" ht="21" customHeight="1" x14ac:dyDescent="0.25">
      <c r="A7" s="64" t="s">
        <v>197</v>
      </c>
      <c r="B7" s="65"/>
      <c r="C7" s="61"/>
      <c r="D7" s="62"/>
      <c r="E7" s="63"/>
      <c r="F7" s="19"/>
      <c r="G7" s="20"/>
      <c r="H7" s="19"/>
      <c r="I7" s="19"/>
      <c r="J7" s="21"/>
      <c r="K7" s="18"/>
      <c r="L7" s="18"/>
      <c r="M7" s="18"/>
      <c r="N7" s="18"/>
      <c r="O7" s="18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2" s="4" customFormat="1" ht="66" customHeight="1" thickBot="1" x14ac:dyDescent="0.3">
      <c r="A8" s="16"/>
      <c r="B8" s="1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s="4" customFormat="1" ht="57" thickBot="1" x14ac:dyDescent="0.3">
      <c r="A9" s="28" t="s">
        <v>53</v>
      </c>
      <c r="B9" s="28" t="s">
        <v>203</v>
      </c>
      <c r="C9" s="56" t="s">
        <v>202</v>
      </c>
      <c r="D9" s="56" t="s">
        <v>2</v>
      </c>
      <c r="E9" s="29" t="s">
        <v>125</v>
      </c>
      <c r="F9" s="29" t="s">
        <v>126</v>
      </c>
      <c r="G9" s="28" t="s">
        <v>199</v>
      </c>
      <c r="H9" s="29" t="s">
        <v>210</v>
      </c>
      <c r="I9" s="57" t="s">
        <v>224</v>
      </c>
      <c r="J9" s="28" t="s">
        <v>200</v>
      </c>
      <c r="K9" s="29" t="s">
        <v>225</v>
      </c>
      <c r="L9" s="57" t="s">
        <v>226</v>
      </c>
      <c r="M9" s="58" t="s">
        <v>227</v>
      </c>
      <c r="N9" s="30" t="s">
        <v>201</v>
      </c>
      <c r="O9" s="28" t="s">
        <v>228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pans="1:42" ht="21" customHeight="1" x14ac:dyDescent="0.25">
      <c r="A10" s="38">
        <f>C$2</f>
        <v>0</v>
      </c>
      <c r="B10" s="39" t="s">
        <v>3</v>
      </c>
      <c r="C10" s="48"/>
      <c r="D10" s="49"/>
      <c r="E10" s="49"/>
      <c r="F10" s="49"/>
      <c r="G10" s="40" t="e">
        <f t="shared" ref="G10:G15" ca="1" si="0">INDEX(OFFSET(INDIRECT(SUBSTITUTE(E10," ","_")),,1),MATCH(F10,INDIRECT(SUBSTITUTE(E10," ","_")),0))</f>
        <v>#REF!</v>
      </c>
      <c r="H10" s="41"/>
      <c r="I10" s="49"/>
      <c r="J10" s="40" t="e">
        <f t="shared" ref="J10:J69" ca="1" si="1">IF(G10="NA","NA",IF(G10&gt;7,"OUI","NON"))</f>
        <v>#REF!</v>
      </c>
      <c r="K10" s="52"/>
      <c r="L10" s="52"/>
      <c r="M10" s="53"/>
      <c r="N10" s="42" t="str">
        <f>IF(E10="Autre indication","Le patient ne respecte pas les critères d'inclusion",IF(E10="Indication non retrouvée","Antibiothérapie &gt;7j non justifiée",IF(F10="Autre indication (hors reco SPILF)","Le patient ne respecte pas les critères d'inclusion",IF(F10="Indication précise non retrouvée","Antibiothérapie &gt;7j non justifiée",IF(H10="","Veuillez saisir la durée de traitement ATB retrouvée",IF(J10="OUI","Antibiothérapie &gt;7j justifiée",IF(K10="OUI","Antibiothérapie &gt;7j justifiée","Antibiothérapie &gt;7j non justifiée")))))))</f>
        <v>Veuillez saisir la durée de traitement ATB retrouvée</v>
      </c>
      <c r="O10" s="43" t="str">
        <f>IF(E10="Autre indication","Le patient ne respecte pas les critères d'inclusion",IF(E10="Indication non retrouvée","Durée antibiothérapie non justifiée",IF(F10="Autre indication (hors reco SPILF)","Le patient ne respecte pas les critères d'inclusion",IF(F10="Indication précise non retrouvée","Durée antibiothérapie non justifiée",IF(H10="","Veuillez saisir la durée de traitement ATB retrouvée",IF(H10&lt;G10,"Durée antibiothérapie justifiée",IF(H10=G10,"Durée antibiothérapie justifiée",IF(K10="OUI","Durée antibiothérapie justifiée","Durée antibiothérapie non justifiée"))))))))</f>
        <v>Veuillez saisir la durée de traitement ATB retrouvée</v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</row>
    <row r="11" spans="1:42" ht="21" customHeight="1" x14ac:dyDescent="0.25">
      <c r="A11" s="44">
        <f t="shared" ref="A11:A74" si="2">C$2</f>
        <v>0</v>
      </c>
      <c r="B11" s="45" t="s">
        <v>4</v>
      </c>
      <c r="C11" s="50"/>
      <c r="D11" s="51"/>
      <c r="E11" s="51"/>
      <c r="F11" s="51"/>
      <c r="G11" s="46" t="e">
        <f t="shared" ca="1" si="0"/>
        <v>#REF!</v>
      </c>
      <c r="H11" s="47"/>
      <c r="I11" s="51"/>
      <c r="J11" s="46" t="e">
        <f t="shared" ca="1" si="1"/>
        <v>#REF!</v>
      </c>
      <c r="K11" s="54"/>
      <c r="L11" s="54"/>
      <c r="M11" s="55"/>
      <c r="N11" s="42" t="str">
        <f t="shared" ref="N11:N74" si="3">IF(E11="Autre indication","Le patient ne respecte pas les critères d'inclusion",IF(E11="Indication non retrouvée","Antibiothérapie &gt;7j non justifiée",IF(F11="Autre indication (hors reco SPILF)","Le patient ne respecte pas les critères d'inclusion",IF(F11="Indication précise non retrouvée","Antibiothérapie &gt;7j non justifiée",IF(H11="","Veuillez saisir la durée de traitement ATB retrouvée",IF(J11="OUI","Antibiothérapie &gt;7j justifiée",IF(K11="OUI","Antibiothérapie &gt;7j justifiée","Antibiothérapie &gt;7j non justifiée")))))))</f>
        <v>Veuillez saisir la durée de traitement ATB retrouvée</v>
      </c>
      <c r="O11" s="43" t="str">
        <f t="shared" ref="O11:O74" si="4">IF(E11="Autre indication","Le patient ne respecte pas les critères d'inclusion",IF(E11="Indication non retrouvée","Durée antibiothérapie non justifiée",IF(F11="Autre indication (hors reco SPILF)","Le patient ne respecte pas les critères d'inclusion",IF(F11="Indication précise non retrouvée","Durée antibiothérapie non justifiée",IF(H11="","Veuillez saisir la durée de traitement ATB retrouvée",IF(H11&lt;G11,"Durée antibiothérapie justifiée",IF(H11=G11,"Durée antibiothérapie justifiée",IF(K11="OUI","Durée antibiothérapie justifiée","Durée antibiothérapie non justifiée"))))))))</f>
        <v>Veuillez saisir la durée de traitement ATB retrouvée</v>
      </c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</row>
    <row r="12" spans="1:42" ht="21" customHeight="1" x14ac:dyDescent="0.25">
      <c r="A12" s="44">
        <f t="shared" si="2"/>
        <v>0</v>
      </c>
      <c r="B12" s="45" t="s">
        <v>5</v>
      </c>
      <c r="C12" s="50"/>
      <c r="D12" s="51"/>
      <c r="E12" s="51"/>
      <c r="F12" s="51"/>
      <c r="G12" s="46" t="e">
        <f t="shared" ca="1" si="0"/>
        <v>#REF!</v>
      </c>
      <c r="H12" s="47"/>
      <c r="I12" s="51"/>
      <c r="J12" s="46" t="e">
        <f t="shared" ca="1" si="1"/>
        <v>#REF!</v>
      </c>
      <c r="K12" s="54"/>
      <c r="L12" s="54"/>
      <c r="M12" s="55"/>
      <c r="N12" s="42" t="str">
        <f t="shared" si="3"/>
        <v>Veuillez saisir la durée de traitement ATB retrouvée</v>
      </c>
      <c r="O12" s="43" t="str">
        <f t="shared" si="4"/>
        <v>Veuillez saisir la durée de traitement ATB retrouvée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</row>
    <row r="13" spans="1:42" ht="21" customHeight="1" x14ac:dyDescent="0.25">
      <c r="A13" s="44">
        <f t="shared" si="2"/>
        <v>0</v>
      </c>
      <c r="B13" s="45" t="s">
        <v>6</v>
      </c>
      <c r="C13" s="50"/>
      <c r="D13" s="51"/>
      <c r="E13" s="51"/>
      <c r="F13" s="51"/>
      <c r="G13" s="46" t="e">
        <f t="shared" ca="1" si="0"/>
        <v>#REF!</v>
      </c>
      <c r="H13" s="47"/>
      <c r="I13" s="51"/>
      <c r="J13" s="46" t="e">
        <f t="shared" ca="1" si="1"/>
        <v>#REF!</v>
      </c>
      <c r="K13" s="54"/>
      <c r="L13" s="54"/>
      <c r="M13" s="55"/>
      <c r="N13" s="42" t="str">
        <f t="shared" si="3"/>
        <v>Veuillez saisir la durée de traitement ATB retrouvée</v>
      </c>
      <c r="O13" s="43" t="str">
        <f t="shared" si="4"/>
        <v>Veuillez saisir la durée de traitement ATB retrouvée</v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</row>
    <row r="14" spans="1:42" ht="21" customHeight="1" x14ac:dyDescent="0.25">
      <c r="A14" s="44">
        <f t="shared" si="2"/>
        <v>0</v>
      </c>
      <c r="B14" s="45" t="s">
        <v>7</v>
      </c>
      <c r="C14" s="50"/>
      <c r="D14" s="51"/>
      <c r="E14" s="51"/>
      <c r="F14" s="51"/>
      <c r="G14" s="46" t="e">
        <f t="shared" ca="1" si="0"/>
        <v>#REF!</v>
      </c>
      <c r="H14" s="47"/>
      <c r="I14" s="51"/>
      <c r="J14" s="46" t="e">
        <f t="shared" ca="1" si="1"/>
        <v>#REF!</v>
      </c>
      <c r="K14" s="54"/>
      <c r="L14" s="54"/>
      <c r="M14" s="55"/>
      <c r="N14" s="42" t="str">
        <f t="shared" si="3"/>
        <v>Veuillez saisir la durée de traitement ATB retrouvée</v>
      </c>
      <c r="O14" s="43" t="str">
        <f t="shared" si="4"/>
        <v>Veuillez saisir la durée de traitement ATB retrouvée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</row>
    <row r="15" spans="1:42" ht="21" customHeight="1" x14ac:dyDescent="0.25">
      <c r="A15" s="44">
        <f t="shared" si="2"/>
        <v>0</v>
      </c>
      <c r="B15" s="45" t="s">
        <v>8</v>
      </c>
      <c r="C15" s="50"/>
      <c r="D15" s="51"/>
      <c r="E15" s="51"/>
      <c r="F15" s="51"/>
      <c r="G15" s="46" t="e">
        <f t="shared" ca="1" si="0"/>
        <v>#REF!</v>
      </c>
      <c r="H15" s="47"/>
      <c r="I15" s="51"/>
      <c r="J15" s="46" t="e">
        <f t="shared" ca="1" si="1"/>
        <v>#REF!</v>
      </c>
      <c r="K15" s="54"/>
      <c r="L15" s="54"/>
      <c r="M15" s="55"/>
      <c r="N15" s="42" t="str">
        <f t="shared" si="3"/>
        <v>Veuillez saisir la durée de traitement ATB retrouvée</v>
      </c>
      <c r="O15" s="43" t="str">
        <f t="shared" si="4"/>
        <v>Veuillez saisir la durée de traitement ATB retrouvée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</row>
    <row r="16" spans="1:42" ht="21" customHeight="1" x14ac:dyDescent="0.25">
      <c r="A16" s="44">
        <f t="shared" si="2"/>
        <v>0</v>
      </c>
      <c r="B16" s="45" t="s">
        <v>9</v>
      </c>
      <c r="C16" s="50"/>
      <c r="D16" s="51"/>
      <c r="E16" s="51"/>
      <c r="F16" s="51"/>
      <c r="G16" s="46" t="e">
        <f t="shared" ref="G16:G78" ca="1" si="5">INDEX(OFFSET(INDIRECT(SUBSTITUTE(E16," ","_")),,1),MATCH(F16,INDIRECT(SUBSTITUTE(E16," ","_")),0))</f>
        <v>#REF!</v>
      </c>
      <c r="H16" s="47"/>
      <c r="I16" s="51"/>
      <c r="J16" s="46" t="e">
        <f t="shared" ca="1" si="1"/>
        <v>#REF!</v>
      </c>
      <c r="K16" s="54"/>
      <c r="L16" s="54"/>
      <c r="M16" s="55"/>
      <c r="N16" s="42" t="str">
        <f t="shared" si="3"/>
        <v>Veuillez saisir la durée de traitement ATB retrouvée</v>
      </c>
      <c r="O16" s="43" t="str">
        <f t="shared" si="4"/>
        <v>Veuillez saisir la durée de traitement ATB retrouvée</v>
      </c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</row>
    <row r="17" spans="1:42" ht="21" customHeight="1" x14ac:dyDescent="0.25">
      <c r="A17" s="44">
        <f t="shared" si="2"/>
        <v>0</v>
      </c>
      <c r="B17" s="45" t="s">
        <v>10</v>
      </c>
      <c r="C17" s="50"/>
      <c r="D17" s="51"/>
      <c r="E17" s="51"/>
      <c r="F17" s="51"/>
      <c r="G17" s="46" t="e">
        <f t="shared" ca="1" si="5"/>
        <v>#REF!</v>
      </c>
      <c r="H17" s="47"/>
      <c r="I17" s="51"/>
      <c r="J17" s="46" t="e">
        <f t="shared" ca="1" si="1"/>
        <v>#REF!</v>
      </c>
      <c r="K17" s="54"/>
      <c r="L17" s="54"/>
      <c r="M17" s="55"/>
      <c r="N17" s="42" t="str">
        <f t="shared" si="3"/>
        <v>Veuillez saisir la durée de traitement ATB retrouvée</v>
      </c>
      <c r="O17" s="43" t="str">
        <f t="shared" si="4"/>
        <v>Veuillez saisir la durée de traitement ATB retrouvée</v>
      </c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</row>
    <row r="18" spans="1:42" ht="21" customHeight="1" x14ac:dyDescent="0.25">
      <c r="A18" s="44">
        <f t="shared" si="2"/>
        <v>0</v>
      </c>
      <c r="B18" s="45" t="s">
        <v>11</v>
      </c>
      <c r="C18" s="50"/>
      <c r="D18" s="51"/>
      <c r="E18" s="51"/>
      <c r="F18" s="51"/>
      <c r="G18" s="46" t="e">
        <f t="shared" ca="1" si="5"/>
        <v>#REF!</v>
      </c>
      <c r="H18" s="47"/>
      <c r="I18" s="51"/>
      <c r="J18" s="46" t="e">
        <f t="shared" ca="1" si="1"/>
        <v>#REF!</v>
      </c>
      <c r="K18" s="54"/>
      <c r="L18" s="54"/>
      <c r="M18" s="55"/>
      <c r="N18" s="42" t="str">
        <f t="shared" si="3"/>
        <v>Veuillez saisir la durée de traitement ATB retrouvée</v>
      </c>
      <c r="O18" s="43" t="str">
        <f t="shared" si="4"/>
        <v>Veuillez saisir la durée de traitement ATB retrouvée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</row>
    <row r="19" spans="1:42" ht="21" customHeight="1" x14ac:dyDescent="0.25">
      <c r="A19" s="44">
        <f t="shared" si="2"/>
        <v>0</v>
      </c>
      <c r="B19" s="45" t="s">
        <v>12</v>
      </c>
      <c r="C19" s="50"/>
      <c r="D19" s="51"/>
      <c r="E19" s="51"/>
      <c r="F19" s="51"/>
      <c r="G19" s="46" t="e">
        <f t="shared" ca="1" si="5"/>
        <v>#REF!</v>
      </c>
      <c r="H19" s="47"/>
      <c r="I19" s="51"/>
      <c r="J19" s="46" t="e">
        <f t="shared" ca="1" si="1"/>
        <v>#REF!</v>
      </c>
      <c r="K19" s="54"/>
      <c r="L19" s="54"/>
      <c r="M19" s="55"/>
      <c r="N19" s="42" t="str">
        <f t="shared" si="3"/>
        <v>Veuillez saisir la durée de traitement ATB retrouvée</v>
      </c>
      <c r="O19" s="43" t="str">
        <f t="shared" si="4"/>
        <v>Veuillez saisir la durée de traitement ATB retrouvée</v>
      </c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</row>
    <row r="20" spans="1:42" ht="21" customHeight="1" x14ac:dyDescent="0.25">
      <c r="A20" s="44">
        <f t="shared" si="2"/>
        <v>0</v>
      </c>
      <c r="B20" s="45" t="s">
        <v>13</v>
      </c>
      <c r="C20" s="50"/>
      <c r="D20" s="51"/>
      <c r="E20" s="51"/>
      <c r="F20" s="51"/>
      <c r="G20" s="46" t="e">
        <f t="shared" ca="1" si="5"/>
        <v>#REF!</v>
      </c>
      <c r="H20" s="47"/>
      <c r="I20" s="51"/>
      <c r="J20" s="46" t="e">
        <f t="shared" ca="1" si="1"/>
        <v>#REF!</v>
      </c>
      <c r="K20" s="54"/>
      <c r="L20" s="54"/>
      <c r="M20" s="55"/>
      <c r="N20" s="42" t="str">
        <f t="shared" si="3"/>
        <v>Veuillez saisir la durée de traitement ATB retrouvée</v>
      </c>
      <c r="O20" s="43" t="str">
        <f t="shared" si="4"/>
        <v>Veuillez saisir la durée de traitement ATB retrouvée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</row>
    <row r="21" spans="1:42" ht="21" customHeight="1" x14ac:dyDescent="0.25">
      <c r="A21" s="44">
        <f t="shared" si="2"/>
        <v>0</v>
      </c>
      <c r="B21" s="45" t="s">
        <v>14</v>
      </c>
      <c r="C21" s="50"/>
      <c r="D21" s="51"/>
      <c r="E21" s="51"/>
      <c r="F21" s="51"/>
      <c r="G21" s="46" t="e">
        <f t="shared" ca="1" si="5"/>
        <v>#REF!</v>
      </c>
      <c r="H21" s="47"/>
      <c r="I21" s="51"/>
      <c r="J21" s="46" t="e">
        <f t="shared" ca="1" si="1"/>
        <v>#REF!</v>
      </c>
      <c r="K21" s="54"/>
      <c r="L21" s="54"/>
      <c r="M21" s="55"/>
      <c r="N21" s="42" t="str">
        <f t="shared" si="3"/>
        <v>Veuillez saisir la durée de traitement ATB retrouvée</v>
      </c>
      <c r="O21" s="43" t="str">
        <f t="shared" si="4"/>
        <v>Veuillez saisir la durée de traitement ATB retrouvée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</row>
    <row r="22" spans="1:42" ht="21" customHeight="1" x14ac:dyDescent="0.25">
      <c r="A22" s="44">
        <f t="shared" si="2"/>
        <v>0</v>
      </c>
      <c r="B22" s="45" t="s">
        <v>15</v>
      </c>
      <c r="C22" s="50"/>
      <c r="D22" s="51"/>
      <c r="E22" s="51"/>
      <c r="F22" s="51"/>
      <c r="G22" s="46" t="e">
        <f t="shared" ca="1" si="5"/>
        <v>#REF!</v>
      </c>
      <c r="H22" s="47"/>
      <c r="I22" s="51"/>
      <c r="J22" s="46" t="e">
        <f t="shared" ca="1" si="1"/>
        <v>#REF!</v>
      </c>
      <c r="K22" s="54"/>
      <c r="L22" s="54"/>
      <c r="M22" s="55"/>
      <c r="N22" s="42" t="str">
        <f t="shared" si="3"/>
        <v>Veuillez saisir la durée de traitement ATB retrouvée</v>
      </c>
      <c r="O22" s="43" t="str">
        <f t="shared" si="4"/>
        <v>Veuillez saisir la durée de traitement ATB retrouvée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</row>
    <row r="23" spans="1:42" ht="21" customHeight="1" x14ac:dyDescent="0.25">
      <c r="A23" s="44">
        <f t="shared" si="2"/>
        <v>0</v>
      </c>
      <c r="B23" s="45" t="s">
        <v>16</v>
      </c>
      <c r="C23" s="50"/>
      <c r="D23" s="51"/>
      <c r="E23" s="51"/>
      <c r="F23" s="51"/>
      <c r="G23" s="46" t="e">
        <f t="shared" ca="1" si="5"/>
        <v>#REF!</v>
      </c>
      <c r="H23" s="47"/>
      <c r="I23" s="51"/>
      <c r="J23" s="46" t="e">
        <f t="shared" ca="1" si="1"/>
        <v>#REF!</v>
      </c>
      <c r="K23" s="54"/>
      <c r="L23" s="54"/>
      <c r="M23" s="55"/>
      <c r="N23" s="42" t="str">
        <f t="shared" si="3"/>
        <v>Veuillez saisir la durée de traitement ATB retrouvée</v>
      </c>
      <c r="O23" s="43" t="str">
        <f t="shared" si="4"/>
        <v>Veuillez saisir la durée de traitement ATB retrouvée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</row>
    <row r="24" spans="1:42" ht="21" customHeight="1" x14ac:dyDescent="0.25">
      <c r="A24" s="44">
        <f t="shared" si="2"/>
        <v>0</v>
      </c>
      <c r="B24" s="45" t="s">
        <v>17</v>
      </c>
      <c r="C24" s="50"/>
      <c r="D24" s="51"/>
      <c r="E24" s="51"/>
      <c r="F24" s="51"/>
      <c r="G24" s="46" t="e">
        <f t="shared" ca="1" si="5"/>
        <v>#REF!</v>
      </c>
      <c r="H24" s="47"/>
      <c r="I24" s="51"/>
      <c r="J24" s="46" t="e">
        <f t="shared" ca="1" si="1"/>
        <v>#REF!</v>
      </c>
      <c r="K24" s="54"/>
      <c r="L24" s="54"/>
      <c r="M24" s="55"/>
      <c r="N24" s="42" t="str">
        <f t="shared" si="3"/>
        <v>Veuillez saisir la durée de traitement ATB retrouvée</v>
      </c>
      <c r="O24" s="43" t="str">
        <f t="shared" si="4"/>
        <v>Veuillez saisir la durée de traitement ATB retrouvée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</row>
    <row r="25" spans="1:42" ht="21" customHeight="1" x14ac:dyDescent="0.25">
      <c r="A25" s="44">
        <f t="shared" si="2"/>
        <v>0</v>
      </c>
      <c r="B25" s="45" t="s">
        <v>18</v>
      </c>
      <c r="C25" s="50"/>
      <c r="D25" s="51"/>
      <c r="E25" s="51"/>
      <c r="F25" s="51"/>
      <c r="G25" s="46" t="e">
        <f t="shared" ca="1" si="5"/>
        <v>#REF!</v>
      </c>
      <c r="H25" s="47"/>
      <c r="I25" s="51"/>
      <c r="J25" s="46" t="e">
        <f t="shared" ca="1" si="1"/>
        <v>#REF!</v>
      </c>
      <c r="K25" s="54"/>
      <c r="L25" s="54"/>
      <c r="M25" s="55"/>
      <c r="N25" s="42" t="str">
        <f t="shared" si="3"/>
        <v>Veuillez saisir la durée de traitement ATB retrouvée</v>
      </c>
      <c r="O25" s="43" t="str">
        <f t="shared" si="4"/>
        <v>Veuillez saisir la durée de traitement ATB retrouvée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</row>
    <row r="26" spans="1:42" ht="21" customHeight="1" x14ac:dyDescent="0.25">
      <c r="A26" s="44">
        <f t="shared" si="2"/>
        <v>0</v>
      </c>
      <c r="B26" s="45" t="s">
        <v>19</v>
      </c>
      <c r="C26" s="50"/>
      <c r="D26" s="51"/>
      <c r="E26" s="51"/>
      <c r="F26" s="51"/>
      <c r="G26" s="46" t="e">
        <f t="shared" ca="1" si="5"/>
        <v>#REF!</v>
      </c>
      <c r="H26" s="47"/>
      <c r="I26" s="51"/>
      <c r="J26" s="46" t="e">
        <f t="shared" ca="1" si="1"/>
        <v>#REF!</v>
      </c>
      <c r="K26" s="54"/>
      <c r="L26" s="54"/>
      <c r="M26" s="55"/>
      <c r="N26" s="42" t="str">
        <f t="shared" si="3"/>
        <v>Veuillez saisir la durée de traitement ATB retrouvée</v>
      </c>
      <c r="O26" s="43" t="str">
        <f t="shared" si="4"/>
        <v>Veuillez saisir la durée de traitement ATB retrouvée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</row>
    <row r="27" spans="1:42" ht="21" customHeight="1" x14ac:dyDescent="0.25">
      <c r="A27" s="44">
        <f t="shared" si="2"/>
        <v>0</v>
      </c>
      <c r="B27" s="45" t="s">
        <v>20</v>
      </c>
      <c r="C27" s="50"/>
      <c r="D27" s="51"/>
      <c r="E27" s="51"/>
      <c r="F27" s="51"/>
      <c r="G27" s="46" t="e">
        <f t="shared" ca="1" si="5"/>
        <v>#REF!</v>
      </c>
      <c r="H27" s="47"/>
      <c r="I27" s="51"/>
      <c r="J27" s="46" t="e">
        <f t="shared" ca="1" si="1"/>
        <v>#REF!</v>
      </c>
      <c r="K27" s="54"/>
      <c r="L27" s="54"/>
      <c r="M27" s="55"/>
      <c r="N27" s="42" t="str">
        <f t="shared" si="3"/>
        <v>Veuillez saisir la durée de traitement ATB retrouvée</v>
      </c>
      <c r="O27" s="43" t="str">
        <f t="shared" si="4"/>
        <v>Veuillez saisir la durée de traitement ATB retrouvée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</row>
    <row r="28" spans="1:42" ht="21" customHeight="1" x14ac:dyDescent="0.25">
      <c r="A28" s="44">
        <f t="shared" si="2"/>
        <v>0</v>
      </c>
      <c r="B28" s="45" t="s">
        <v>21</v>
      </c>
      <c r="C28" s="50"/>
      <c r="D28" s="51"/>
      <c r="E28" s="51"/>
      <c r="F28" s="51"/>
      <c r="G28" s="46" t="e">
        <f t="shared" ca="1" si="5"/>
        <v>#REF!</v>
      </c>
      <c r="H28" s="47"/>
      <c r="I28" s="51"/>
      <c r="J28" s="46" t="e">
        <f t="shared" ca="1" si="1"/>
        <v>#REF!</v>
      </c>
      <c r="K28" s="54"/>
      <c r="L28" s="54"/>
      <c r="M28" s="55"/>
      <c r="N28" s="42" t="str">
        <f t="shared" si="3"/>
        <v>Veuillez saisir la durée de traitement ATB retrouvée</v>
      </c>
      <c r="O28" s="43" t="str">
        <f t="shared" si="4"/>
        <v>Veuillez saisir la durée de traitement ATB retrouvée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</row>
    <row r="29" spans="1:42" ht="21" customHeight="1" x14ac:dyDescent="0.25">
      <c r="A29" s="44">
        <f t="shared" si="2"/>
        <v>0</v>
      </c>
      <c r="B29" s="45" t="s">
        <v>22</v>
      </c>
      <c r="C29" s="50"/>
      <c r="D29" s="51"/>
      <c r="E29" s="51"/>
      <c r="F29" s="51"/>
      <c r="G29" s="46" t="e">
        <f t="shared" ca="1" si="5"/>
        <v>#REF!</v>
      </c>
      <c r="H29" s="47"/>
      <c r="I29" s="51"/>
      <c r="J29" s="46" t="e">
        <f t="shared" ca="1" si="1"/>
        <v>#REF!</v>
      </c>
      <c r="K29" s="54"/>
      <c r="L29" s="54"/>
      <c r="M29" s="55"/>
      <c r="N29" s="42" t="str">
        <f t="shared" si="3"/>
        <v>Veuillez saisir la durée de traitement ATB retrouvée</v>
      </c>
      <c r="O29" s="43" t="str">
        <f t="shared" si="4"/>
        <v>Veuillez saisir la durée de traitement ATB retrouvée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</row>
    <row r="30" spans="1:42" ht="21" customHeight="1" x14ac:dyDescent="0.25">
      <c r="A30" s="44">
        <f t="shared" si="2"/>
        <v>0</v>
      </c>
      <c r="B30" s="45" t="s">
        <v>23</v>
      </c>
      <c r="C30" s="50"/>
      <c r="D30" s="51"/>
      <c r="E30" s="51"/>
      <c r="F30" s="51"/>
      <c r="G30" s="46" t="e">
        <f t="shared" ca="1" si="5"/>
        <v>#REF!</v>
      </c>
      <c r="H30" s="47"/>
      <c r="I30" s="51"/>
      <c r="J30" s="46" t="e">
        <f t="shared" ca="1" si="1"/>
        <v>#REF!</v>
      </c>
      <c r="K30" s="54"/>
      <c r="L30" s="54"/>
      <c r="M30" s="55"/>
      <c r="N30" s="42" t="str">
        <f t="shared" si="3"/>
        <v>Veuillez saisir la durée de traitement ATB retrouvée</v>
      </c>
      <c r="O30" s="43" t="str">
        <f t="shared" si="4"/>
        <v>Veuillez saisir la durée de traitement ATB retrouvée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</row>
    <row r="31" spans="1:42" ht="21" customHeight="1" x14ac:dyDescent="0.25">
      <c r="A31" s="44">
        <f t="shared" si="2"/>
        <v>0</v>
      </c>
      <c r="B31" s="45" t="s">
        <v>24</v>
      </c>
      <c r="C31" s="50"/>
      <c r="D31" s="51"/>
      <c r="E31" s="51"/>
      <c r="F31" s="51"/>
      <c r="G31" s="46" t="e">
        <f t="shared" ca="1" si="5"/>
        <v>#REF!</v>
      </c>
      <c r="H31" s="47"/>
      <c r="I31" s="51"/>
      <c r="J31" s="46" t="e">
        <f t="shared" ca="1" si="1"/>
        <v>#REF!</v>
      </c>
      <c r="K31" s="54"/>
      <c r="L31" s="54"/>
      <c r="M31" s="55"/>
      <c r="N31" s="42" t="str">
        <f t="shared" si="3"/>
        <v>Veuillez saisir la durée de traitement ATB retrouvée</v>
      </c>
      <c r="O31" s="43" t="str">
        <f t="shared" si="4"/>
        <v>Veuillez saisir la durée de traitement ATB retrouvée</v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</row>
    <row r="32" spans="1:42" ht="21" customHeight="1" x14ac:dyDescent="0.25">
      <c r="A32" s="44">
        <f t="shared" si="2"/>
        <v>0</v>
      </c>
      <c r="B32" s="45" t="s">
        <v>25</v>
      </c>
      <c r="C32" s="50"/>
      <c r="D32" s="51"/>
      <c r="E32" s="51"/>
      <c r="F32" s="51"/>
      <c r="G32" s="46" t="e">
        <f t="shared" ca="1" si="5"/>
        <v>#REF!</v>
      </c>
      <c r="H32" s="47"/>
      <c r="I32" s="51"/>
      <c r="J32" s="46" t="e">
        <f t="shared" ca="1" si="1"/>
        <v>#REF!</v>
      </c>
      <c r="K32" s="54"/>
      <c r="L32" s="54"/>
      <c r="M32" s="55"/>
      <c r="N32" s="42" t="str">
        <f t="shared" si="3"/>
        <v>Veuillez saisir la durée de traitement ATB retrouvée</v>
      </c>
      <c r="O32" s="43" t="str">
        <f t="shared" si="4"/>
        <v>Veuillez saisir la durée de traitement ATB retrouvée</v>
      </c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</row>
    <row r="33" spans="1:42" ht="21" customHeight="1" x14ac:dyDescent="0.25">
      <c r="A33" s="44">
        <f t="shared" si="2"/>
        <v>0</v>
      </c>
      <c r="B33" s="45" t="s">
        <v>26</v>
      </c>
      <c r="C33" s="50"/>
      <c r="D33" s="51"/>
      <c r="E33" s="51"/>
      <c r="F33" s="51"/>
      <c r="G33" s="46" t="e">
        <f t="shared" ca="1" si="5"/>
        <v>#REF!</v>
      </c>
      <c r="H33" s="47"/>
      <c r="I33" s="51"/>
      <c r="J33" s="46" t="e">
        <f t="shared" ca="1" si="1"/>
        <v>#REF!</v>
      </c>
      <c r="K33" s="54"/>
      <c r="L33" s="54"/>
      <c r="M33" s="55"/>
      <c r="N33" s="42" t="str">
        <f t="shared" si="3"/>
        <v>Veuillez saisir la durée de traitement ATB retrouvée</v>
      </c>
      <c r="O33" s="43" t="str">
        <f t="shared" si="4"/>
        <v>Veuillez saisir la durée de traitement ATB retrouvée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</row>
    <row r="34" spans="1:42" ht="21" customHeight="1" x14ac:dyDescent="0.25">
      <c r="A34" s="44">
        <f t="shared" si="2"/>
        <v>0</v>
      </c>
      <c r="B34" s="45" t="s">
        <v>27</v>
      </c>
      <c r="C34" s="50"/>
      <c r="D34" s="51"/>
      <c r="E34" s="51"/>
      <c r="F34" s="51"/>
      <c r="G34" s="46" t="e">
        <f t="shared" ca="1" si="5"/>
        <v>#REF!</v>
      </c>
      <c r="H34" s="47"/>
      <c r="I34" s="51"/>
      <c r="J34" s="46" t="e">
        <f t="shared" ca="1" si="1"/>
        <v>#REF!</v>
      </c>
      <c r="K34" s="54"/>
      <c r="L34" s="54"/>
      <c r="M34" s="55"/>
      <c r="N34" s="42" t="str">
        <f t="shared" si="3"/>
        <v>Veuillez saisir la durée de traitement ATB retrouvée</v>
      </c>
      <c r="O34" s="43" t="str">
        <f t="shared" si="4"/>
        <v>Veuillez saisir la durée de traitement ATB retrouvée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ht="21" customHeight="1" x14ac:dyDescent="0.25">
      <c r="A35" s="44">
        <f t="shared" si="2"/>
        <v>0</v>
      </c>
      <c r="B35" s="45" t="s">
        <v>28</v>
      </c>
      <c r="C35" s="50"/>
      <c r="D35" s="51"/>
      <c r="E35" s="51"/>
      <c r="F35" s="51"/>
      <c r="G35" s="46" t="e">
        <f t="shared" ca="1" si="5"/>
        <v>#REF!</v>
      </c>
      <c r="H35" s="47"/>
      <c r="I35" s="51"/>
      <c r="J35" s="46" t="e">
        <f t="shared" ca="1" si="1"/>
        <v>#REF!</v>
      </c>
      <c r="K35" s="54"/>
      <c r="L35" s="54"/>
      <c r="M35" s="55"/>
      <c r="N35" s="42" t="str">
        <f t="shared" si="3"/>
        <v>Veuillez saisir la durée de traitement ATB retrouvée</v>
      </c>
      <c r="O35" s="43" t="str">
        <f t="shared" si="4"/>
        <v>Veuillez saisir la durée de traitement ATB retrouvée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</row>
    <row r="36" spans="1:42" ht="21" customHeight="1" x14ac:dyDescent="0.25">
      <c r="A36" s="44">
        <f t="shared" si="2"/>
        <v>0</v>
      </c>
      <c r="B36" s="45" t="s">
        <v>29</v>
      </c>
      <c r="C36" s="50"/>
      <c r="D36" s="51"/>
      <c r="E36" s="51"/>
      <c r="F36" s="51"/>
      <c r="G36" s="46" t="e">
        <f t="shared" ca="1" si="5"/>
        <v>#REF!</v>
      </c>
      <c r="H36" s="47"/>
      <c r="I36" s="51"/>
      <c r="J36" s="46" t="e">
        <f t="shared" ca="1" si="1"/>
        <v>#REF!</v>
      </c>
      <c r="K36" s="54"/>
      <c r="L36" s="54"/>
      <c r="M36" s="55"/>
      <c r="N36" s="42" t="str">
        <f t="shared" si="3"/>
        <v>Veuillez saisir la durée de traitement ATB retrouvée</v>
      </c>
      <c r="O36" s="43" t="str">
        <f t="shared" si="4"/>
        <v>Veuillez saisir la durée de traitement ATB retrouvée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</row>
    <row r="37" spans="1:42" ht="21" customHeight="1" x14ac:dyDescent="0.25">
      <c r="A37" s="44">
        <f t="shared" si="2"/>
        <v>0</v>
      </c>
      <c r="B37" s="45" t="s">
        <v>30</v>
      </c>
      <c r="C37" s="50"/>
      <c r="D37" s="51"/>
      <c r="E37" s="51"/>
      <c r="F37" s="51"/>
      <c r="G37" s="46" t="e">
        <f t="shared" ca="1" si="5"/>
        <v>#REF!</v>
      </c>
      <c r="H37" s="47"/>
      <c r="I37" s="51"/>
      <c r="J37" s="46" t="e">
        <f t="shared" ca="1" si="1"/>
        <v>#REF!</v>
      </c>
      <c r="K37" s="54"/>
      <c r="L37" s="54"/>
      <c r="M37" s="55"/>
      <c r="N37" s="42" t="str">
        <f t="shared" si="3"/>
        <v>Veuillez saisir la durée de traitement ATB retrouvée</v>
      </c>
      <c r="O37" s="43" t="str">
        <f t="shared" si="4"/>
        <v>Veuillez saisir la durée de traitement ATB retrouvée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</row>
    <row r="38" spans="1:42" ht="21" customHeight="1" x14ac:dyDescent="0.25">
      <c r="A38" s="44">
        <f t="shared" si="2"/>
        <v>0</v>
      </c>
      <c r="B38" s="45" t="s">
        <v>31</v>
      </c>
      <c r="C38" s="50"/>
      <c r="D38" s="51"/>
      <c r="E38" s="51"/>
      <c r="F38" s="51"/>
      <c r="G38" s="46" t="e">
        <f t="shared" ca="1" si="5"/>
        <v>#REF!</v>
      </c>
      <c r="H38" s="47"/>
      <c r="I38" s="51"/>
      <c r="J38" s="46" t="e">
        <f t="shared" ca="1" si="1"/>
        <v>#REF!</v>
      </c>
      <c r="K38" s="54"/>
      <c r="L38" s="54"/>
      <c r="M38" s="55"/>
      <c r="N38" s="42" t="str">
        <f t="shared" si="3"/>
        <v>Veuillez saisir la durée de traitement ATB retrouvée</v>
      </c>
      <c r="O38" s="43" t="str">
        <f t="shared" si="4"/>
        <v>Veuillez saisir la durée de traitement ATB retrouvée</v>
      </c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</row>
    <row r="39" spans="1:42" ht="21" customHeight="1" x14ac:dyDescent="0.25">
      <c r="A39" s="44">
        <f t="shared" si="2"/>
        <v>0</v>
      </c>
      <c r="B39" s="45" t="s">
        <v>32</v>
      </c>
      <c r="C39" s="50"/>
      <c r="D39" s="51"/>
      <c r="E39" s="51"/>
      <c r="F39" s="51"/>
      <c r="G39" s="46" t="e">
        <f t="shared" ca="1" si="5"/>
        <v>#REF!</v>
      </c>
      <c r="H39" s="47"/>
      <c r="I39" s="51"/>
      <c r="J39" s="46" t="e">
        <f t="shared" ca="1" si="1"/>
        <v>#REF!</v>
      </c>
      <c r="K39" s="54"/>
      <c r="L39" s="54"/>
      <c r="M39" s="55"/>
      <c r="N39" s="42" t="str">
        <f t="shared" si="3"/>
        <v>Veuillez saisir la durée de traitement ATB retrouvée</v>
      </c>
      <c r="O39" s="43" t="str">
        <f t="shared" si="4"/>
        <v>Veuillez saisir la durée de traitement ATB retrouvée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</row>
    <row r="40" spans="1:42" ht="21" customHeight="1" x14ac:dyDescent="0.25">
      <c r="A40" s="44">
        <f t="shared" si="2"/>
        <v>0</v>
      </c>
      <c r="B40" s="45" t="s">
        <v>33</v>
      </c>
      <c r="C40" s="50"/>
      <c r="D40" s="51"/>
      <c r="E40" s="51"/>
      <c r="F40" s="51"/>
      <c r="G40" s="46" t="e">
        <f t="shared" ca="1" si="5"/>
        <v>#REF!</v>
      </c>
      <c r="H40" s="47"/>
      <c r="I40" s="51"/>
      <c r="J40" s="46" t="e">
        <f t="shared" ca="1" si="1"/>
        <v>#REF!</v>
      </c>
      <c r="K40" s="54"/>
      <c r="L40" s="54"/>
      <c r="M40" s="55"/>
      <c r="N40" s="42" t="str">
        <f t="shared" si="3"/>
        <v>Veuillez saisir la durée de traitement ATB retrouvée</v>
      </c>
      <c r="O40" s="43" t="str">
        <f t="shared" si="4"/>
        <v>Veuillez saisir la durée de traitement ATB retrouvée</v>
      </c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</row>
    <row r="41" spans="1:42" ht="21" customHeight="1" x14ac:dyDescent="0.25">
      <c r="A41" s="44">
        <f t="shared" si="2"/>
        <v>0</v>
      </c>
      <c r="B41" s="45" t="s">
        <v>34</v>
      </c>
      <c r="C41" s="50"/>
      <c r="D41" s="51"/>
      <c r="E41" s="51"/>
      <c r="F41" s="51"/>
      <c r="G41" s="46" t="e">
        <f t="shared" ca="1" si="5"/>
        <v>#REF!</v>
      </c>
      <c r="H41" s="47"/>
      <c r="I41" s="51"/>
      <c r="J41" s="46" t="e">
        <f t="shared" ca="1" si="1"/>
        <v>#REF!</v>
      </c>
      <c r="K41" s="54"/>
      <c r="L41" s="54"/>
      <c r="M41" s="55"/>
      <c r="N41" s="42" t="str">
        <f t="shared" si="3"/>
        <v>Veuillez saisir la durée de traitement ATB retrouvée</v>
      </c>
      <c r="O41" s="43" t="str">
        <f t="shared" si="4"/>
        <v>Veuillez saisir la durée de traitement ATB retrouvée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</row>
    <row r="42" spans="1:42" ht="21" customHeight="1" x14ac:dyDescent="0.25">
      <c r="A42" s="44">
        <f t="shared" si="2"/>
        <v>0</v>
      </c>
      <c r="B42" s="45" t="s">
        <v>35</v>
      </c>
      <c r="C42" s="50"/>
      <c r="D42" s="51"/>
      <c r="E42" s="51"/>
      <c r="F42" s="51"/>
      <c r="G42" s="46" t="e">
        <f t="shared" ca="1" si="5"/>
        <v>#REF!</v>
      </c>
      <c r="H42" s="47"/>
      <c r="I42" s="51"/>
      <c r="J42" s="46" t="e">
        <f t="shared" ca="1" si="1"/>
        <v>#REF!</v>
      </c>
      <c r="K42" s="54"/>
      <c r="L42" s="54"/>
      <c r="M42" s="55"/>
      <c r="N42" s="42" t="str">
        <f t="shared" si="3"/>
        <v>Veuillez saisir la durée de traitement ATB retrouvée</v>
      </c>
      <c r="O42" s="43" t="str">
        <f t="shared" si="4"/>
        <v>Veuillez saisir la durée de traitement ATB retrouvée</v>
      </c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</row>
    <row r="43" spans="1:42" ht="21" customHeight="1" x14ac:dyDescent="0.25">
      <c r="A43" s="44">
        <f t="shared" si="2"/>
        <v>0</v>
      </c>
      <c r="B43" s="45" t="s">
        <v>36</v>
      </c>
      <c r="C43" s="50"/>
      <c r="D43" s="51"/>
      <c r="E43" s="51"/>
      <c r="F43" s="51"/>
      <c r="G43" s="46" t="e">
        <f t="shared" ca="1" si="5"/>
        <v>#REF!</v>
      </c>
      <c r="H43" s="47"/>
      <c r="I43" s="51"/>
      <c r="J43" s="46" t="e">
        <f t="shared" ca="1" si="1"/>
        <v>#REF!</v>
      </c>
      <c r="K43" s="54"/>
      <c r="L43" s="54"/>
      <c r="M43" s="55"/>
      <c r="N43" s="42" t="str">
        <f t="shared" si="3"/>
        <v>Veuillez saisir la durée de traitement ATB retrouvée</v>
      </c>
      <c r="O43" s="43" t="str">
        <f t="shared" si="4"/>
        <v>Veuillez saisir la durée de traitement ATB retrouvée</v>
      </c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</row>
    <row r="44" spans="1:42" ht="21" customHeight="1" x14ac:dyDescent="0.25">
      <c r="A44" s="44">
        <f t="shared" si="2"/>
        <v>0</v>
      </c>
      <c r="B44" s="45" t="s">
        <v>37</v>
      </c>
      <c r="C44" s="50"/>
      <c r="D44" s="51"/>
      <c r="E44" s="51"/>
      <c r="F44" s="51"/>
      <c r="G44" s="46" t="e">
        <f t="shared" ca="1" si="5"/>
        <v>#REF!</v>
      </c>
      <c r="H44" s="47"/>
      <c r="I44" s="51"/>
      <c r="J44" s="46" t="e">
        <f t="shared" ca="1" si="1"/>
        <v>#REF!</v>
      </c>
      <c r="K44" s="54"/>
      <c r="L44" s="54"/>
      <c r="M44" s="55"/>
      <c r="N44" s="42" t="str">
        <f t="shared" si="3"/>
        <v>Veuillez saisir la durée de traitement ATB retrouvée</v>
      </c>
      <c r="O44" s="43" t="str">
        <f t="shared" si="4"/>
        <v>Veuillez saisir la durée de traitement ATB retrouvée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</row>
    <row r="45" spans="1:42" ht="21" customHeight="1" x14ac:dyDescent="0.25">
      <c r="A45" s="44">
        <f t="shared" si="2"/>
        <v>0</v>
      </c>
      <c r="B45" s="45" t="s">
        <v>38</v>
      </c>
      <c r="C45" s="50"/>
      <c r="D45" s="51"/>
      <c r="E45" s="51"/>
      <c r="F45" s="51"/>
      <c r="G45" s="46" t="e">
        <f t="shared" ca="1" si="5"/>
        <v>#REF!</v>
      </c>
      <c r="H45" s="47"/>
      <c r="I45" s="51"/>
      <c r="J45" s="46" t="e">
        <f t="shared" ca="1" si="1"/>
        <v>#REF!</v>
      </c>
      <c r="K45" s="54"/>
      <c r="L45" s="54"/>
      <c r="M45" s="55"/>
      <c r="N45" s="42" t="str">
        <f t="shared" si="3"/>
        <v>Veuillez saisir la durée de traitement ATB retrouvée</v>
      </c>
      <c r="O45" s="43" t="str">
        <f t="shared" si="4"/>
        <v>Veuillez saisir la durée de traitement ATB retrouvée</v>
      </c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</row>
    <row r="46" spans="1:42" ht="21" customHeight="1" x14ac:dyDescent="0.25">
      <c r="A46" s="44">
        <f t="shared" si="2"/>
        <v>0</v>
      </c>
      <c r="B46" s="45" t="s">
        <v>39</v>
      </c>
      <c r="C46" s="50"/>
      <c r="D46" s="51"/>
      <c r="E46" s="51"/>
      <c r="F46" s="51"/>
      <c r="G46" s="46" t="e">
        <f t="shared" ca="1" si="5"/>
        <v>#REF!</v>
      </c>
      <c r="H46" s="47"/>
      <c r="I46" s="51"/>
      <c r="J46" s="46" t="e">
        <f t="shared" ca="1" si="1"/>
        <v>#REF!</v>
      </c>
      <c r="K46" s="54"/>
      <c r="L46" s="54"/>
      <c r="M46" s="55"/>
      <c r="N46" s="42" t="str">
        <f t="shared" si="3"/>
        <v>Veuillez saisir la durée de traitement ATB retrouvée</v>
      </c>
      <c r="O46" s="43" t="str">
        <f t="shared" si="4"/>
        <v>Veuillez saisir la durée de traitement ATB retrouvée</v>
      </c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</row>
    <row r="47" spans="1:42" ht="21" customHeight="1" x14ac:dyDescent="0.25">
      <c r="A47" s="44">
        <f t="shared" si="2"/>
        <v>0</v>
      </c>
      <c r="B47" s="45" t="s">
        <v>40</v>
      </c>
      <c r="C47" s="50"/>
      <c r="D47" s="51"/>
      <c r="E47" s="51"/>
      <c r="F47" s="51"/>
      <c r="G47" s="46" t="e">
        <f t="shared" ca="1" si="5"/>
        <v>#REF!</v>
      </c>
      <c r="H47" s="47"/>
      <c r="I47" s="51"/>
      <c r="J47" s="46" t="e">
        <f t="shared" ca="1" si="1"/>
        <v>#REF!</v>
      </c>
      <c r="K47" s="54"/>
      <c r="L47" s="54"/>
      <c r="M47" s="55"/>
      <c r="N47" s="42" t="str">
        <f t="shared" si="3"/>
        <v>Veuillez saisir la durée de traitement ATB retrouvée</v>
      </c>
      <c r="O47" s="43" t="str">
        <f t="shared" si="4"/>
        <v>Veuillez saisir la durée de traitement ATB retrouvée</v>
      </c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</row>
    <row r="48" spans="1:42" ht="21" customHeight="1" x14ac:dyDescent="0.25">
      <c r="A48" s="44">
        <f t="shared" si="2"/>
        <v>0</v>
      </c>
      <c r="B48" s="45" t="s">
        <v>41</v>
      </c>
      <c r="C48" s="50"/>
      <c r="D48" s="51"/>
      <c r="E48" s="51"/>
      <c r="F48" s="51"/>
      <c r="G48" s="46" t="e">
        <f t="shared" ca="1" si="5"/>
        <v>#REF!</v>
      </c>
      <c r="H48" s="47"/>
      <c r="I48" s="51"/>
      <c r="J48" s="46" t="e">
        <f t="shared" ca="1" si="1"/>
        <v>#REF!</v>
      </c>
      <c r="K48" s="54"/>
      <c r="L48" s="54"/>
      <c r="M48" s="55"/>
      <c r="N48" s="42" t="str">
        <f t="shared" si="3"/>
        <v>Veuillez saisir la durée de traitement ATB retrouvée</v>
      </c>
      <c r="O48" s="43" t="str">
        <f t="shared" si="4"/>
        <v>Veuillez saisir la durée de traitement ATB retrouvée</v>
      </c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</row>
    <row r="49" spans="1:42" ht="21" customHeight="1" x14ac:dyDescent="0.25">
      <c r="A49" s="44">
        <f t="shared" si="2"/>
        <v>0</v>
      </c>
      <c r="B49" s="45" t="s">
        <v>42</v>
      </c>
      <c r="C49" s="50"/>
      <c r="D49" s="51"/>
      <c r="E49" s="51"/>
      <c r="F49" s="51"/>
      <c r="G49" s="46" t="e">
        <f t="shared" ca="1" si="5"/>
        <v>#REF!</v>
      </c>
      <c r="H49" s="47"/>
      <c r="I49" s="51"/>
      <c r="J49" s="46" t="e">
        <f t="shared" ca="1" si="1"/>
        <v>#REF!</v>
      </c>
      <c r="K49" s="54"/>
      <c r="L49" s="54"/>
      <c r="M49" s="55"/>
      <c r="N49" s="42" t="str">
        <f t="shared" si="3"/>
        <v>Veuillez saisir la durée de traitement ATB retrouvée</v>
      </c>
      <c r="O49" s="43" t="str">
        <f t="shared" si="4"/>
        <v>Veuillez saisir la durée de traitement ATB retrouvée</v>
      </c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</row>
    <row r="50" spans="1:42" ht="21" customHeight="1" x14ac:dyDescent="0.25">
      <c r="A50" s="44">
        <f t="shared" si="2"/>
        <v>0</v>
      </c>
      <c r="B50" s="45" t="s">
        <v>43</v>
      </c>
      <c r="C50" s="50"/>
      <c r="D50" s="51"/>
      <c r="E50" s="51"/>
      <c r="F50" s="51"/>
      <c r="G50" s="46" t="e">
        <f t="shared" ca="1" si="5"/>
        <v>#REF!</v>
      </c>
      <c r="H50" s="47"/>
      <c r="I50" s="51"/>
      <c r="J50" s="46" t="e">
        <f t="shared" ca="1" si="1"/>
        <v>#REF!</v>
      </c>
      <c r="K50" s="54"/>
      <c r="L50" s="54"/>
      <c r="M50" s="55"/>
      <c r="N50" s="42" t="str">
        <f t="shared" si="3"/>
        <v>Veuillez saisir la durée de traitement ATB retrouvée</v>
      </c>
      <c r="O50" s="43" t="str">
        <f t="shared" si="4"/>
        <v>Veuillez saisir la durée de traitement ATB retrouvée</v>
      </c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</row>
    <row r="51" spans="1:42" ht="21" customHeight="1" x14ac:dyDescent="0.25">
      <c r="A51" s="44">
        <f t="shared" si="2"/>
        <v>0</v>
      </c>
      <c r="B51" s="45" t="s">
        <v>44</v>
      </c>
      <c r="C51" s="50"/>
      <c r="D51" s="51"/>
      <c r="E51" s="51"/>
      <c r="F51" s="51"/>
      <c r="G51" s="46" t="e">
        <f t="shared" ca="1" si="5"/>
        <v>#REF!</v>
      </c>
      <c r="H51" s="47"/>
      <c r="I51" s="51"/>
      <c r="J51" s="46" t="e">
        <f t="shared" ca="1" si="1"/>
        <v>#REF!</v>
      </c>
      <c r="K51" s="54"/>
      <c r="L51" s="54"/>
      <c r="M51" s="55"/>
      <c r="N51" s="42" t="str">
        <f t="shared" si="3"/>
        <v>Veuillez saisir la durée de traitement ATB retrouvée</v>
      </c>
      <c r="O51" s="43" t="str">
        <f t="shared" si="4"/>
        <v>Veuillez saisir la durée de traitement ATB retrouvée</v>
      </c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</row>
    <row r="52" spans="1:42" ht="21" customHeight="1" x14ac:dyDescent="0.25">
      <c r="A52" s="44">
        <f t="shared" si="2"/>
        <v>0</v>
      </c>
      <c r="B52" s="45" t="s">
        <v>45</v>
      </c>
      <c r="C52" s="50"/>
      <c r="D52" s="51"/>
      <c r="E52" s="51"/>
      <c r="F52" s="51"/>
      <c r="G52" s="46" t="e">
        <f t="shared" ca="1" si="5"/>
        <v>#REF!</v>
      </c>
      <c r="H52" s="47"/>
      <c r="I52" s="51"/>
      <c r="J52" s="46" t="e">
        <f t="shared" ca="1" si="1"/>
        <v>#REF!</v>
      </c>
      <c r="K52" s="54"/>
      <c r="L52" s="54"/>
      <c r="M52" s="55"/>
      <c r="N52" s="42" t="str">
        <f t="shared" si="3"/>
        <v>Veuillez saisir la durée de traitement ATB retrouvée</v>
      </c>
      <c r="O52" s="43" t="str">
        <f t="shared" si="4"/>
        <v>Veuillez saisir la durée de traitement ATB retrouvée</v>
      </c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</row>
    <row r="53" spans="1:42" ht="21" customHeight="1" x14ac:dyDescent="0.25">
      <c r="A53" s="44">
        <f t="shared" si="2"/>
        <v>0</v>
      </c>
      <c r="B53" s="45" t="s">
        <v>46</v>
      </c>
      <c r="C53" s="50"/>
      <c r="D53" s="51"/>
      <c r="E53" s="51"/>
      <c r="F53" s="51"/>
      <c r="G53" s="46" t="e">
        <f t="shared" ca="1" si="5"/>
        <v>#REF!</v>
      </c>
      <c r="H53" s="47"/>
      <c r="I53" s="51"/>
      <c r="J53" s="46" t="e">
        <f t="shared" ca="1" si="1"/>
        <v>#REF!</v>
      </c>
      <c r="K53" s="54"/>
      <c r="L53" s="54"/>
      <c r="M53" s="55"/>
      <c r="N53" s="42" t="str">
        <f t="shared" si="3"/>
        <v>Veuillez saisir la durée de traitement ATB retrouvée</v>
      </c>
      <c r="O53" s="43" t="str">
        <f t="shared" si="4"/>
        <v>Veuillez saisir la durée de traitement ATB retrouvée</v>
      </c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</row>
    <row r="54" spans="1:42" ht="21" customHeight="1" x14ac:dyDescent="0.25">
      <c r="A54" s="44">
        <f t="shared" si="2"/>
        <v>0</v>
      </c>
      <c r="B54" s="45" t="s">
        <v>47</v>
      </c>
      <c r="C54" s="50"/>
      <c r="D54" s="51"/>
      <c r="E54" s="51"/>
      <c r="F54" s="51"/>
      <c r="G54" s="46" t="e">
        <f t="shared" ca="1" si="5"/>
        <v>#REF!</v>
      </c>
      <c r="H54" s="47"/>
      <c r="I54" s="51"/>
      <c r="J54" s="46" t="e">
        <f t="shared" ca="1" si="1"/>
        <v>#REF!</v>
      </c>
      <c r="K54" s="54"/>
      <c r="L54" s="54"/>
      <c r="M54" s="55"/>
      <c r="N54" s="42" t="str">
        <f t="shared" si="3"/>
        <v>Veuillez saisir la durée de traitement ATB retrouvée</v>
      </c>
      <c r="O54" s="43" t="str">
        <f t="shared" si="4"/>
        <v>Veuillez saisir la durée de traitement ATB retrouvée</v>
      </c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</row>
    <row r="55" spans="1:42" ht="21" customHeight="1" x14ac:dyDescent="0.25">
      <c r="A55" s="44">
        <f t="shared" si="2"/>
        <v>0</v>
      </c>
      <c r="B55" s="45" t="s">
        <v>48</v>
      </c>
      <c r="C55" s="50"/>
      <c r="D55" s="51"/>
      <c r="E55" s="51"/>
      <c r="F55" s="51"/>
      <c r="G55" s="46" t="e">
        <f t="shared" ca="1" si="5"/>
        <v>#REF!</v>
      </c>
      <c r="H55" s="47"/>
      <c r="I55" s="51"/>
      <c r="J55" s="46" t="e">
        <f t="shared" ca="1" si="1"/>
        <v>#REF!</v>
      </c>
      <c r="K55" s="54"/>
      <c r="L55" s="54"/>
      <c r="M55" s="55"/>
      <c r="N55" s="42" t="str">
        <f t="shared" si="3"/>
        <v>Veuillez saisir la durée de traitement ATB retrouvée</v>
      </c>
      <c r="O55" s="43" t="str">
        <f t="shared" si="4"/>
        <v>Veuillez saisir la durée de traitement ATB retrouvée</v>
      </c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</row>
    <row r="56" spans="1:42" ht="21" customHeight="1" x14ac:dyDescent="0.25">
      <c r="A56" s="44">
        <f t="shared" si="2"/>
        <v>0</v>
      </c>
      <c r="B56" s="45" t="s">
        <v>49</v>
      </c>
      <c r="C56" s="50"/>
      <c r="D56" s="51"/>
      <c r="E56" s="51"/>
      <c r="F56" s="51"/>
      <c r="G56" s="46" t="e">
        <f t="shared" ca="1" si="5"/>
        <v>#REF!</v>
      </c>
      <c r="H56" s="47"/>
      <c r="I56" s="51"/>
      <c r="J56" s="46" t="e">
        <f t="shared" ca="1" si="1"/>
        <v>#REF!</v>
      </c>
      <c r="K56" s="54"/>
      <c r="L56" s="54"/>
      <c r="M56" s="55"/>
      <c r="N56" s="42" t="str">
        <f t="shared" si="3"/>
        <v>Veuillez saisir la durée de traitement ATB retrouvée</v>
      </c>
      <c r="O56" s="43" t="str">
        <f t="shared" si="4"/>
        <v>Veuillez saisir la durée de traitement ATB retrouvée</v>
      </c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</row>
    <row r="57" spans="1:42" ht="21" customHeight="1" x14ac:dyDescent="0.25">
      <c r="A57" s="44">
        <f t="shared" si="2"/>
        <v>0</v>
      </c>
      <c r="B57" s="45" t="s">
        <v>50</v>
      </c>
      <c r="C57" s="50"/>
      <c r="D57" s="51"/>
      <c r="E57" s="51"/>
      <c r="F57" s="51"/>
      <c r="G57" s="46" t="e">
        <f t="shared" ca="1" si="5"/>
        <v>#REF!</v>
      </c>
      <c r="H57" s="47"/>
      <c r="I57" s="51"/>
      <c r="J57" s="46" t="e">
        <f t="shared" ca="1" si="1"/>
        <v>#REF!</v>
      </c>
      <c r="K57" s="54"/>
      <c r="L57" s="54"/>
      <c r="M57" s="55"/>
      <c r="N57" s="42" t="str">
        <f t="shared" si="3"/>
        <v>Veuillez saisir la durée de traitement ATB retrouvée</v>
      </c>
      <c r="O57" s="43" t="str">
        <f t="shared" si="4"/>
        <v>Veuillez saisir la durée de traitement ATB retrouvée</v>
      </c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</row>
    <row r="58" spans="1:42" ht="21" customHeight="1" x14ac:dyDescent="0.25">
      <c r="A58" s="44">
        <f t="shared" si="2"/>
        <v>0</v>
      </c>
      <c r="B58" s="45" t="s">
        <v>51</v>
      </c>
      <c r="C58" s="50"/>
      <c r="D58" s="51"/>
      <c r="E58" s="51"/>
      <c r="F58" s="51"/>
      <c r="G58" s="46" t="e">
        <f t="shared" ca="1" si="5"/>
        <v>#REF!</v>
      </c>
      <c r="H58" s="47"/>
      <c r="I58" s="51"/>
      <c r="J58" s="46" t="e">
        <f t="shared" ca="1" si="1"/>
        <v>#REF!</v>
      </c>
      <c r="K58" s="54"/>
      <c r="L58" s="54"/>
      <c r="M58" s="55"/>
      <c r="N58" s="42" t="str">
        <f t="shared" si="3"/>
        <v>Veuillez saisir la durée de traitement ATB retrouvée</v>
      </c>
      <c r="O58" s="43" t="str">
        <f t="shared" si="4"/>
        <v>Veuillez saisir la durée de traitement ATB retrouvée</v>
      </c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</row>
    <row r="59" spans="1:42" ht="21" customHeight="1" x14ac:dyDescent="0.25">
      <c r="A59" s="44">
        <f t="shared" si="2"/>
        <v>0</v>
      </c>
      <c r="B59" s="45" t="s">
        <v>52</v>
      </c>
      <c r="C59" s="50"/>
      <c r="D59" s="51"/>
      <c r="E59" s="51"/>
      <c r="F59" s="51"/>
      <c r="G59" s="46" t="e">
        <f t="shared" ca="1" si="5"/>
        <v>#REF!</v>
      </c>
      <c r="H59" s="47"/>
      <c r="I59" s="51"/>
      <c r="J59" s="46" t="e">
        <f t="shared" ca="1" si="1"/>
        <v>#REF!</v>
      </c>
      <c r="K59" s="54"/>
      <c r="L59" s="54"/>
      <c r="M59" s="55"/>
      <c r="N59" s="42" t="str">
        <f t="shared" si="3"/>
        <v>Veuillez saisir la durée de traitement ATB retrouvée</v>
      </c>
      <c r="O59" s="43" t="str">
        <f t="shared" si="4"/>
        <v>Veuillez saisir la durée de traitement ATB retrouvée</v>
      </c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</row>
    <row r="60" spans="1:42" ht="21" customHeight="1" x14ac:dyDescent="0.25">
      <c r="A60" s="44">
        <f t="shared" si="2"/>
        <v>0</v>
      </c>
      <c r="B60" s="45" t="s">
        <v>140</v>
      </c>
      <c r="C60" s="50"/>
      <c r="D60" s="51"/>
      <c r="E60" s="51"/>
      <c r="F60" s="51"/>
      <c r="G60" s="46" t="e">
        <f t="shared" ca="1" si="5"/>
        <v>#REF!</v>
      </c>
      <c r="H60" s="47"/>
      <c r="I60" s="51"/>
      <c r="J60" s="46" t="e">
        <f t="shared" ca="1" si="1"/>
        <v>#REF!</v>
      </c>
      <c r="K60" s="54"/>
      <c r="L60" s="54"/>
      <c r="M60" s="55"/>
      <c r="N60" s="42" t="str">
        <f t="shared" si="3"/>
        <v>Veuillez saisir la durée de traitement ATB retrouvée</v>
      </c>
      <c r="O60" s="43" t="str">
        <f t="shared" si="4"/>
        <v>Veuillez saisir la durée de traitement ATB retrouvée</v>
      </c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</row>
    <row r="61" spans="1:42" ht="21" customHeight="1" x14ac:dyDescent="0.25">
      <c r="A61" s="44">
        <f t="shared" si="2"/>
        <v>0</v>
      </c>
      <c r="B61" s="45" t="s">
        <v>141</v>
      </c>
      <c r="C61" s="50"/>
      <c r="D61" s="51"/>
      <c r="E61" s="51"/>
      <c r="F61" s="51"/>
      <c r="G61" s="46" t="e">
        <f t="shared" ca="1" si="5"/>
        <v>#REF!</v>
      </c>
      <c r="H61" s="47"/>
      <c r="I61" s="51"/>
      <c r="J61" s="46" t="e">
        <f t="shared" ca="1" si="1"/>
        <v>#REF!</v>
      </c>
      <c r="K61" s="54"/>
      <c r="L61" s="54"/>
      <c r="M61" s="55"/>
      <c r="N61" s="42" t="str">
        <f t="shared" si="3"/>
        <v>Veuillez saisir la durée de traitement ATB retrouvée</v>
      </c>
      <c r="O61" s="43" t="str">
        <f t="shared" si="4"/>
        <v>Veuillez saisir la durée de traitement ATB retrouvée</v>
      </c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</row>
    <row r="62" spans="1:42" ht="21" customHeight="1" x14ac:dyDescent="0.25">
      <c r="A62" s="44">
        <f t="shared" si="2"/>
        <v>0</v>
      </c>
      <c r="B62" s="45" t="s">
        <v>142</v>
      </c>
      <c r="C62" s="50"/>
      <c r="D62" s="51"/>
      <c r="E62" s="51"/>
      <c r="F62" s="51"/>
      <c r="G62" s="46" t="e">
        <f t="shared" ca="1" si="5"/>
        <v>#REF!</v>
      </c>
      <c r="H62" s="47"/>
      <c r="I62" s="51"/>
      <c r="J62" s="46" t="e">
        <f t="shared" ca="1" si="1"/>
        <v>#REF!</v>
      </c>
      <c r="K62" s="54"/>
      <c r="L62" s="54"/>
      <c r="M62" s="55"/>
      <c r="N62" s="42" t="str">
        <f t="shared" si="3"/>
        <v>Veuillez saisir la durée de traitement ATB retrouvée</v>
      </c>
      <c r="O62" s="43" t="str">
        <f t="shared" si="4"/>
        <v>Veuillez saisir la durée de traitement ATB retrouvée</v>
      </c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</row>
    <row r="63" spans="1:42" ht="21" customHeight="1" x14ac:dyDescent="0.25">
      <c r="A63" s="44">
        <f t="shared" si="2"/>
        <v>0</v>
      </c>
      <c r="B63" s="45" t="s">
        <v>143</v>
      </c>
      <c r="C63" s="50"/>
      <c r="D63" s="51"/>
      <c r="E63" s="51"/>
      <c r="F63" s="51"/>
      <c r="G63" s="46" t="e">
        <f t="shared" ca="1" si="5"/>
        <v>#REF!</v>
      </c>
      <c r="H63" s="47"/>
      <c r="I63" s="51"/>
      <c r="J63" s="46" t="e">
        <f t="shared" ca="1" si="1"/>
        <v>#REF!</v>
      </c>
      <c r="K63" s="54"/>
      <c r="L63" s="54"/>
      <c r="M63" s="55"/>
      <c r="N63" s="42" t="str">
        <f t="shared" si="3"/>
        <v>Veuillez saisir la durée de traitement ATB retrouvée</v>
      </c>
      <c r="O63" s="43" t="str">
        <f t="shared" si="4"/>
        <v>Veuillez saisir la durée de traitement ATB retrouvée</v>
      </c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</row>
    <row r="64" spans="1:42" ht="21" customHeight="1" x14ac:dyDescent="0.25">
      <c r="A64" s="44">
        <f t="shared" si="2"/>
        <v>0</v>
      </c>
      <c r="B64" s="45" t="s">
        <v>144</v>
      </c>
      <c r="C64" s="50"/>
      <c r="D64" s="51"/>
      <c r="E64" s="51"/>
      <c r="F64" s="51"/>
      <c r="G64" s="46" t="e">
        <f t="shared" ca="1" si="5"/>
        <v>#REF!</v>
      </c>
      <c r="H64" s="47"/>
      <c r="I64" s="51"/>
      <c r="J64" s="46" t="e">
        <f t="shared" ca="1" si="1"/>
        <v>#REF!</v>
      </c>
      <c r="K64" s="54"/>
      <c r="L64" s="54"/>
      <c r="M64" s="55"/>
      <c r="N64" s="42" t="str">
        <f t="shared" si="3"/>
        <v>Veuillez saisir la durée de traitement ATB retrouvée</v>
      </c>
      <c r="O64" s="43" t="str">
        <f t="shared" si="4"/>
        <v>Veuillez saisir la durée de traitement ATB retrouvée</v>
      </c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</row>
    <row r="65" spans="1:42" ht="21" customHeight="1" x14ac:dyDescent="0.25">
      <c r="A65" s="44">
        <f t="shared" si="2"/>
        <v>0</v>
      </c>
      <c r="B65" s="45" t="s">
        <v>145</v>
      </c>
      <c r="C65" s="50"/>
      <c r="D65" s="51"/>
      <c r="E65" s="51"/>
      <c r="F65" s="51"/>
      <c r="G65" s="46" t="e">
        <f t="shared" ca="1" si="5"/>
        <v>#REF!</v>
      </c>
      <c r="H65" s="47"/>
      <c r="I65" s="51"/>
      <c r="J65" s="46" t="e">
        <f t="shared" ca="1" si="1"/>
        <v>#REF!</v>
      </c>
      <c r="K65" s="54"/>
      <c r="L65" s="54"/>
      <c r="M65" s="55"/>
      <c r="N65" s="42" t="str">
        <f t="shared" si="3"/>
        <v>Veuillez saisir la durée de traitement ATB retrouvée</v>
      </c>
      <c r="O65" s="43" t="str">
        <f t="shared" si="4"/>
        <v>Veuillez saisir la durée de traitement ATB retrouvée</v>
      </c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</row>
    <row r="66" spans="1:42" ht="21" customHeight="1" x14ac:dyDescent="0.25">
      <c r="A66" s="44">
        <f t="shared" si="2"/>
        <v>0</v>
      </c>
      <c r="B66" s="45" t="s">
        <v>146</v>
      </c>
      <c r="C66" s="50"/>
      <c r="D66" s="51"/>
      <c r="E66" s="51"/>
      <c r="F66" s="51"/>
      <c r="G66" s="46" t="e">
        <f t="shared" ca="1" si="5"/>
        <v>#REF!</v>
      </c>
      <c r="H66" s="47"/>
      <c r="I66" s="51"/>
      <c r="J66" s="46" t="e">
        <f t="shared" ca="1" si="1"/>
        <v>#REF!</v>
      </c>
      <c r="K66" s="54"/>
      <c r="L66" s="54"/>
      <c r="M66" s="55"/>
      <c r="N66" s="42" t="str">
        <f t="shared" si="3"/>
        <v>Veuillez saisir la durée de traitement ATB retrouvée</v>
      </c>
      <c r="O66" s="43" t="str">
        <f t="shared" si="4"/>
        <v>Veuillez saisir la durée de traitement ATB retrouvée</v>
      </c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</row>
    <row r="67" spans="1:42" ht="21" customHeight="1" x14ac:dyDescent="0.25">
      <c r="A67" s="44">
        <f t="shared" si="2"/>
        <v>0</v>
      </c>
      <c r="B67" s="45" t="s">
        <v>147</v>
      </c>
      <c r="C67" s="50"/>
      <c r="D67" s="51"/>
      <c r="E67" s="51"/>
      <c r="F67" s="51"/>
      <c r="G67" s="46" t="e">
        <f t="shared" ca="1" si="5"/>
        <v>#REF!</v>
      </c>
      <c r="H67" s="47"/>
      <c r="I67" s="51"/>
      <c r="J67" s="46" t="e">
        <f t="shared" ca="1" si="1"/>
        <v>#REF!</v>
      </c>
      <c r="K67" s="54"/>
      <c r="L67" s="54"/>
      <c r="M67" s="55"/>
      <c r="N67" s="42" t="str">
        <f t="shared" si="3"/>
        <v>Veuillez saisir la durée de traitement ATB retrouvée</v>
      </c>
      <c r="O67" s="43" t="str">
        <f t="shared" si="4"/>
        <v>Veuillez saisir la durée de traitement ATB retrouvée</v>
      </c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</row>
    <row r="68" spans="1:42" ht="21" customHeight="1" x14ac:dyDescent="0.25">
      <c r="A68" s="44">
        <f t="shared" si="2"/>
        <v>0</v>
      </c>
      <c r="B68" s="45" t="s">
        <v>148</v>
      </c>
      <c r="C68" s="50"/>
      <c r="D68" s="51"/>
      <c r="E68" s="51"/>
      <c r="F68" s="51"/>
      <c r="G68" s="46" t="e">
        <f t="shared" ca="1" si="5"/>
        <v>#REF!</v>
      </c>
      <c r="H68" s="47"/>
      <c r="I68" s="51"/>
      <c r="J68" s="46" t="e">
        <f t="shared" ca="1" si="1"/>
        <v>#REF!</v>
      </c>
      <c r="K68" s="54"/>
      <c r="L68" s="54"/>
      <c r="M68" s="55"/>
      <c r="N68" s="42" t="str">
        <f t="shared" si="3"/>
        <v>Veuillez saisir la durée de traitement ATB retrouvée</v>
      </c>
      <c r="O68" s="43" t="str">
        <f t="shared" si="4"/>
        <v>Veuillez saisir la durée de traitement ATB retrouvée</v>
      </c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</row>
    <row r="69" spans="1:42" ht="21" customHeight="1" x14ac:dyDescent="0.25">
      <c r="A69" s="44">
        <f t="shared" si="2"/>
        <v>0</v>
      </c>
      <c r="B69" s="45" t="s">
        <v>149</v>
      </c>
      <c r="C69" s="50"/>
      <c r="D69" s="51"/>
      <c r="E69" s="51"/>
      <c r="F69" s="51"/>
      <c r="G69" s="46" t="e">
        <f t="shared" ca="1" si="5"/>
        <v>#REF!</v>
      </c>
      <c r="H69" s="47"/>
      <c r="I69" s="51"/>
      <c r="J69" s="46" t="e">
        <f t="shared" ca="1" si="1"/>
        <v>#REF!</v>
      </c>
      <c r="K69" s="54"/>
      <c r="L69" s="54"/>
      <c r="M69" s="55"/>
      <c r="N69" s="42" t="str">
        <f t="shared" si="3"/>
        <v>Veuillez saisir la durée de traitement ATB retrouvée</v>
      </c>
      <c r="O69" s="43" t="str">
        <f t="shared" si="4"/>
        <v>Veuillez saisir la durée de traitement ATB retrouvée</v>
      </c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</row>
    <row r="70" spans="1:42" ht="21" customHeight="1" x14ac:dyDescent="0.25">
      <c r="A70" s="44">
        <f t="shared" si="2"/>
        <v>0</v>
      </c>
      <c r="B70" s="45" t="s">
        <v>150</v>
      </c>
      <c r="C70" s="50"/>
      <c r="D70" s="51"/>
      <c r="E70" s="51"/>
      <c r="F70" s="51"/>
      <c r="G70" s="46" t="e">
        <f t="shared" ca="1" si="5"/>
        <v>#REF!</v>
      </c>
      <c r="H70" s="47"/>
      <c r="I70" s="51"/>
      <c r="J70" s="46" t="e">
        <f t="shared" ref="J70:J109" ca="1" si="6">IF(G70="NA","NA",IF(G70&gt;7,"OUI","NON"))</f>
        <v>#REF!</v>
      </c>
      <c r="K70" s="54"/>
      <c r="L70" s="54"/>
      <c r="M70" s="55"/>
      <c r="N70" s="42" t="str">
        <f t="shared" si="3"/>
        <v>Veuillez saisir la durée de traitement ATB retrouvée</v>
      </c>
      <c r="O70" s="43" t="str">
        <f t="shared" si="4"/>
        <v>Veuillez saisir la durée de traitement ATB retrouvée</v>
      </c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</row>
    <row r="71" spans="1:42" ht="21" customHeight="1" x14ac:dyDescent="0.25">
      <c r="A71" s="44">
        <f t="shared" si="2"/>
        <v>0</v>
      </c>
      <c r="B71" s="45" t="s">
        <v>151</v>
      </c>
      <c r="C71" s="50"/>
      <c r="D71" s="51"/>
      <c r="E71" s="51"/>
      <c r="F71" s="51"/>
      <c r="G71" s="46" t="e">
        <f t="shared" ca="1" si="5"/>
        <v>#REF!</v>
      </c>
      <c r="H71" s="47"/>
      <c r="I71" s="51"/>
      <c r="J71" s="46" t="e">
        <f t="shared" ca="1" si="6"/>
        <v>#REF!</v>
      </c>
      <c r="K71" s="54"/>
      <c r="L71" s="54"/>
      <c r="M71" s="55"/>
      <c r="N71" s="42" t="str">
        <f t="shared" si="3"/>
        <v>Veuillez saisir la durée de traitement ATB retrouvée</v>
      </c>
      <c r="O71" s="43" t="str">
        <f t="shared" si="4"/>
        <v>Veuillez saisir la durée de traitement ATB retrouvée</v>
      </c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</row>
    <row r="72" spans="1:42" ht="21" customHeight="1" x14ac:dyDescent="0.25">
      <c r="A72" s="44">
        <f t="shared" si="2"/>
        <v>0</v>
      </c>
      <c r="B72" s="45" t="s">
        <v>152</v>
      </c>
      <c r="C72" s="50"/>
      <c r="D72" s="51"/>
      <c r="E72" s="51"/>
      <c r="F72" s="51"/>
      <c r="G72" s="46" t="e">
        <f t="shared" ca="1" si="5"/>
        <v>#REF!</v>
      </c>
      <c r="H72" s="47"/>
      <c r="I72" s="51"/>
      <c r="J72" s="46" t="e">
        <f t="shared" ca="1" si="6"/>
        <v>#REF!</v>
      </c>
      <c r="K72" s="54"/>
      <c r="L72" s="54"/>
      <c r="M72" s="55"/>
      <c r="N72" s="42" t="str">
        <f t="shared" si="3"/>
        <v>Veuillez saisir la durée de traitement ATB retrouvée</v>
      </c>
      <c r="O72" s="43" t="str">
        <f t="shared" si="4"/>
        <v>Veuillez saisir la durée de traitement ATB retrouvée</v>
      </c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</row>
    <row r="73" spans="1:42" ht="21" customHeight="1" x14ac:dyDescent="0.25">
      <c r="A73" s="44">
        <f t="shared" si="2"/>
        <v>0</v>
      </c>
      <c r="B73" s="45" t="s">
        <v>153</v>
      </c>
      <c r="C73" s="50"/>
      <c r="D73" s="51"/>
      <c r="E73" s="51"/>
      <c r="F73" s="51"/>
      <c r="G73" s="46" t="e">
        <f t="shared" ca="1" si="5"/>
        <v>#REF!</v>
      </c>
      <c r="H73" s="47"/>
      <c r="I73" s="51"/>
      <c r="J73" s="46" t="e">
        <f t="shared" ca="1" si="6"/>
        <v>#REF!</v>
      </c>
      <c r="K73" s="54"/>
      <c r="L73" s="54"/>
      <c r="M73" s="55"/>
      <c r="N73" s="42" t="str">
        <f t="shared" si="3"/>
        <v>Veuillez saisir la durée de traitement ATB retrouvée</v>
      </c>
      <c r="O73" s="43" t="str">
        <f t="shared" si="4"/>
        <v>Veuillez saisir la durée de traitement ATB retrouvée</v>
      </c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</row>
    <row r="74" spans="1:42" ht="21" customHeight="1" x14ac:dyDescent="0.25">
      <c r="A74" s="44">
        <f t="shared" si="2"/>
        <v>0</v>
      </c>
      <c r="B74" s="45" t="s">
        <v>154</v>
      </c>
      <c r="C74" s="50"/>
      <c r="D74" s="51"/>
      <c r="E74" s="51"/>
      <c r="F74" s="51"/>
      <c r="G74" s="46" t="e">
        <f t="shared" ca="1" si="5"/>
        <v>#REF!</v>
      </c>
      <c r="H74" s="47"/>
      <c r="I74" s="51"/>
      <c r="J74" s="46" t="e">
        <f t="shared" ca="1" si="6"/>
        <v>#REF!</v>
      </c>
      <c r="K74" s="54"/>
      <c r="L74" s="54"/>
      <c r="M74" s="55"/>
      <c r="N74" s="42" t="str">
        <f t="shared" si="3"/>
        <v>Veuillez saisir la durée de traitement ATB retrouvée</v>
      </c>
      <c r="O74" s="43" t="str">
        <f t="shared" si="4"/>
        <v>Veuillez saisir la durée de traitement ATB retrouvée</v>
      </c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</row>
    <row r="75" spans="1:42" ht="21" customHeight="1" x14ac:dyDescent="0.25">
      <c r="A75" s="44">
        <f t="shared" ref="A75:A109" si="7">C$2</f>
        <v>0</v>
      </c>
      <c r="B75" s="45" t="s">
        <v>155</v>
      </c>
      <c r="C75" s="50"/>
      <c r="D75" s="51"/>
      <c r="E75" s="51"/>
      <c r="F75" s="51"/>
      <c r="G75" s="46" t="e">
        <f t="shared" ca="1" si="5"/>
        <v>#REF!</v>
      </c>
      <c r="H75" s="47"/>
      <c r="I75" s="51"/>
      <c r="J75" s="46" t="e">
        <f t="shared" ca="1" si="6"/>
        <v>#REF!</v>
      </c>
      <c r="K75" s="54"/>
      <c r="L75" s="54"/>
      <c r="M75" s="55"/>
      <c r="N75" s="42" t="str">
        <f t="shared" ref="N75:N109" si="8">IF(E75="Autre indication","Le patient ne respecte pas les critères d'inclusion",IF(E75="Indication non retrouvée","Antibiothérapie &gt;7j non justifiée",IF(F75="Autre indication (hors reco SPILF)","Le patient ne respecte pas les critères d'inclusion",IF(F75="Indication précise non retrouvée","Antibiothérapie &gt;7j non justifiée",IF(H75="","Veuillez saisir la durée de traitement ATB retrouvée",IF(J75="OUI","Antibiothérapie &gt;7j justifiée",IF(K75="OUI","Antibiothérapie &gt;7j justifiée","Antibiothérapie &gt;7j non justifiée")))))))</f>
        <v>Veuillez saisir la durée de traitement ATB retrouvée</v>
      </c>
      <c r="O75" s="43" t="str">
        <f t="shared" ref="O75:O109" si="9">IF(E75="Autre indication","Le patient ne respecte pas les critères d'inclusion",IF(E75="Indication non retrouvée","Durée antibiothérapie non justifiée",IF(F75="Autre indication (hors reco SPILF)","Le patient ne respecte pas les critères d'inclusion",IF(F75="Indication précise non retrouvée","Durée antibiothérapie non justifiée",IF(H75="","Veuillez saisir la durée de traitement ATB retrouvée",IF(H75&lt;G75,"Durée antibiothérapie justifiée",IF(H75=G75,"Durée antibiothérapie justifiée",IF(K75="OUI","Durée antibiothérapie justifiée","Durée antibiothérapie non justifiée"))))))))</f>
        <v>Veuillez saisir la durée de traitement ATB retrouvée</v>
      </c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</row>
    <row r="76" spans="1:42" ht="21" customHeight="1" x14ac:dyDescent="0.25">
      <c r="A76" s="44">
        <f t="shared" si="7"/>
        <v>0</v>
      </c>
      <c r="B76" s="45" t="s">
        <v>156</v>
      </c>
      <c r="C76" s="50"/>
      <c r="D76" s="51"/>
      <c r="E76" s="51"/>
      <c r="F76" s="51"/>
      <c r="G76" s="46" t="e">
        <f t="shared" ca="1" si="5"/>
        <v>#REF!</v>
      </c>
      <c r="H76" s="47"/>
      <c r="I76" s="51"/>
      <c r="J76" s="46" t="e">
        <f t="shared" ca="1" si="6"/>
        <v>#REF!</v>
      </c>
      <c r="K76" s="54"/>
      <c r="L76" s="54"/>
      <c r="M76" s="55"/>
      <c r="N76" s="42" t="str">
        <f t="shared" si="8"/>
        <v>Veuillez saisir la durée de traitement ATB retrouvée</v>
      </c>
      <c r="O76" s="43" t="str">
        <f t="shared" si="9"/>
        <v>Veuillez saisir la durée de traitement ATB retrouvée</v>
      </c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</row>
    <row r="77" spans="1:42" ht="21" customHeight="1" x14ac:dyDescent="0.25">
      <c r="A77" s="44">
        <f t="shared" si="7"/>
        <v>0</v>
      </c>
      <c r="B77" s="45" t="s">
        <v>157</v>
      </c>
      <c r="C77" s="50"/>
      <c r="D77" s="51"/>
      <c r="E77" s="51"/>
      <c r="F77" s="51"/>
      <c r="G77" s="46" t="e">
        <f t="shared" ca="1" si="5"/>
        <v>#REF!</v>
      </c>
      <c r="H77" s="47"/>
      <c r="I77" s="51"/>
      <c r="J77" s="46" t="e">
        <f t="shared" ca="1" si="6"/>
        <v>#REF!</v>
      </c>
      <c r="K77" s="54"/>
      <c r="L77" s="54"/>
      <c r="M77" s="55"/>
      <c r="N77" s="42" t="str">
        <f t="shared" si="8"/>
        <v>Veuillez saisir la durée de traitement ATB retrouvée</v>
      </c>
      <c r="O77" s="43" t="str">
        <f t="shared" si="9"/>
        <v>Veuillez saisir la durée de traitement ATB retrouvée</v>
      </c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</row>
    <row r="78" spans="1:42" ht="21" customHeight="1" x14ac:dyDescent="0.25">
      <c r="A78" s="44">
        <f t="shared" si="7"/>
        <v>0</v>
      </c>
      <c r="B78" s="45" t="s">
        <v>158</v>
      </c>
      <c r="C78" s="50"/>
      <c r="D78" s="51"/>
      <c r="E78" s="51"/>
      <c r="F78" s="51"/>
      <c r="G78" s="46" t="e">
        <f t="shared" ca="1" si="5"/>
        <v>#REF!</v>
      </c>
      <c r="H78" s="47"/>
      <c r="I78" s="51"/>
      <c r="J78" s="46" t="e">
        <f t="shared" ca="1" si="6"/>
        <v>#REF!</v>
      </c>
      <c r="K78" s="54"/>
      <c r="L78" s="54"/>
      <c r="M78" s="55"/>
      <c r="N78" s="42" t="str">
        <f t="shared" si="8"/>
        <v>Veuillez saisir la durée de traitement ATB retrouvée</v>
      </c>
      <c r="O78" s="43" t="str">
        <f t="shared" si="9"/>
        <v>Veuillez saisir la durée de traitement ATB retrouvée</v>
      </c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</row>
    <row r="79" spans="1:42" ht="21" customHeight="1" x14ac:dyDescent="0.25">
      <c r="A79" s="44">
        <f t="shared" si="7"/>
        <v>0</v>
      </c>
      <c r="B79" s="45" t="s">
        <v>159</v>
      </c>
      <c r="C79" s="50"/>
      <c r="D79" s="51"/>
      <c r="E79" s="51"/>
      <c r="F79" s="51"/>
      <c r="G79" s="46" t="e">
        <f t="shared" ref="G79:G109" ca="1" si="10">INDEX(OFFSET(INDIRECT(SUBSTITUTE(E79," ","_")),,1),MATCH(F79,INDIRECT(SUBSTITUTE(E79," ","_")),0))</f>
        <v>#REF!</v>
      </c>
      <c r="H79" s="47"/>
      <c r="I79" s="51"/>
      <c r="J79" s="46" t="e">
        <f t="shared" ca="1" si="6"/>
        <v>#REF!</v>
      </c>
      <c r="K79" s="54"/>
      <c r="L79" s="54"/>
      <c r="M79" s="55"/>
      <c r="N79" s="42" t="str">
        <f t="shared" si="8"/>
        <v>Veuillez saisir la durée de traitement ATB retrouvée</v>
      </c>
      <c r="O79" s="43" t="str">
        <f t="shared" si="9"/>
        <v>Veuillez saisir la durée de traitement ATB retrouvée</v>
      </c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</row>
    <row r="80" spans="1:42" ht="21" customHeight="1" x14ac:dyDescent="0.25">
      <c r="A80" s="44">
        <f t="shared" si="7"/>
        <v>0</v>
      </c>
      <c r="B80" s="45" t="s">
        <v>160</v>
      </c>
      <c r="C80" s="50"/>
      <c r="D80" s="51"/>
      <c r="E80" s="51"/>
      <c r="F80" s="51"/>
      <c r="G80" s="46" t="e">
        <f t="shared" ca="1" si="10"/>
        <v>#REF!</v>
      </c>
      <c r="H80" s="47"/>
      <c r="I80" s="51"/>
      <c r="J80" s="46" t="e">
        <f t="shared" ca="1" si="6"/>
        <v>#REF!</v>
      </c>
      <c r="K80" s="54"/>
      <c r="L80" s="54"/>
      <c r="M80" s="55"/>
      <c r="N80" s="42" t="str">
        <f t="shared" si="8"/>
        <v>Veuillez saisir la durée de traitement ATB retrouvée</v>
      </c>
      <c r="O80" s="43" t="str">
        <f t="shared" si="9"/>
        <v>Veuillez saisir la durée de traitement ATB retrouvée</v>
      </c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</row>
    <row r="81" spans="1:42" ht="21" customHeight="1" x14ac:dyDescent="0.25">
      <c r="A81" s="44">
        <f t="shared" si="7"/>
        <v>0</v>
      </c>
      <c r="B81" s="45" t="s">
        <v>161</v>
      </c>
      <c r="C81" s="50"/>
      <c r="D81" s="51"/>
      <c r="E81" s="51"/>
      <c r="F81" s="51"/>
      <c r="G81" s="46" t="e">
        <f t="shared" ca="1" si="10"/>
        <v>#REF!</v>
      </c>
      <c r="H81" s="47"/>
      <c r="I81" s="51"/>
      <c r="J81" s="46" t="e">
        <f t="shared" ca="1" si="6"/>
        <v>#REF!</v>
      </c>
      <c r="K81" s="54"/>
      <c r="L81" s="54"/>
      <c r="M81" s="55"/>
      <c r="N81" s="42" t="str">
        <f t="shared" si="8"/>
        <v>Veuillez saisir la durée de traitement ATB retrouvée</v>
      </c>
      <c r="O81" s="43" t="str">
        <f t="shared" si="9"/>
        <v>Veuillez saisir la durée de traitement ATB retrouvée</v>
      </c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</row>
    <row r="82" spans="1:42" ht="21" customHeight="1" x14ac:dyDescent="0.25">
      <c r="A82" s="44">
        <f t="shared" si="7"/>
        <v>0</v>
      </c>
      <c r="B82" s="45" t="s">
        <v>162</v>
      </c>
      <c r="C82" s="50"/>
      <c r="D82" s="51"/>
      <c r="E82" s="51"/>
      <c r="F82" s="51"/>
      <c r="G82" s="46" t="e">
        <f t="shared" ca="1" si="10"/>
        <v>#REF!</v>
      </c>
      <c r="H82" s="47"/>
      <c r="I82" s="51"/>
      <c r="J82" s="46" t="e">
        <f t="shared" ca="1" si="6"/>
        <v>#REF!</v>
      </c>
      <c r="K82" s="54"/>
      <c r="L82" s="54"/>
      <c r="M82" s="55"/>
      <c r="N82" s="42" t="str">
        <f t="shared" si="8"/>
        <v>Veuillez saisir la durée de traitement ATB retrouvée</v>
      </c>
      <c r="O82" s="43" t="str">
        <f t="shared" si="9"/>
        <v>Veuillez saisir la durée de traitement ATB retrouvée</v>
      </c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</row>
    <row r="83" spans="1:42" ht="21" customHeight="1" x14ac:dyDescent="0.25">
      <c r="A83" s="44">
        <f t="shared" si="7"/>
        <v>0</v>
      </c>
      <c r="B83" s="45" t="s">
        <v>163</v>
      </c>
      <c r="C83" s="50"/>
      <c r="D83" s="51"/>
      <c r="E83" s="51"/>
      <c r="F83" s="51"/>
      <c r="G83" s="46" t="e">
        <f t="shared" ca="1" si="10"/>
        <v>#REF!</v>
      </c>
      <c r="H83" s="47"/>
      <c r="I83" s="51"/>
      <c r="J83" s="46" t="e">
        <f t="shared" ca="1" si="6"/>
        <v>#REF!</v>
      </c>
      <c r="K83" s="54"/>
      <c r="L83" s="54"/>
      <c r="M83" s="55"/>
      <c r="N83" s="42" t="str">
        <f t="shared" si="8"/>
        <v>Veuillez saisir la durée de traitement ATB retrouvée</v>
      </c>
      <c r="O83" s="43" t="str">
        <f t="shared" si="9"/>
        <v>Veuillez saisir la durée de traitement ATB retrouvée</v>
      </c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</row>
    <row r="84" spans="1:42" ht="21" customHeight="1" x14ac:dyDescent="0.25">
      <c r="A84" s="44">
        <f t="shared" si="7"/>
        <v>0</v>
      </c>
      <c r="B84" s="45" t="s">
        <v>164</v>
      </c>
      <c r="C84" s="50"/>
      <c r="D84" s="51"/>
      <c r="E84" s="51"/>
      <c r="F84" s="51"/>
      <c r="G84" s="46" t="e">
        <f t="shared" ca="1" si="10"/>
        <v>#REF!</v>
      </c>
      <c r="H84" s="47"/>
      <c r="I84" s="51"/>
      <c r="J84" s="46" t="e">
        <f t="shared" ca="1" si="6"/>
        <v>#REF!</v>
      </c>
      <c r="K84" s="54"/>
      <c r="L84" s="54"/>
      <c r="M84" s="55"/>
      <c r="N84" s="42" t="str">
        <f t="shared" si="8"/>
        <v>Veuillez saisir la durée de traitement ATB retrouvée</v>
      </c>
      <c r="O84" s="43" t="str">
        <f t="shared" si="9"/>
        <v>Veuillez saisir la durée de traitement ATB retrouvée</v>
      </c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</row>
    <row r="85" spans="1:42" ht="21" customHeight="1" x14ac:dyDescent="0.25">
      <c r="A85" s="44">
        <f t="shared" si="7"/>
        <v>0</v>
      </c>
      <c r="B85" s="45" t="s">
        <v>165</v>
      </c>
      <c r="C85" s="50"/>
      <c r="D85" s="51"/>
      <c r="E85" s="51"/>
      <c r="F85" s="51"/>
      <c r="G85" s="46" t="e">
        <f t="shared" ca="1" si="10"/>
        <v>#REF!</v>
      </c>
      <c r="H85" s="47"/>
      <c r="I85" s="51"/>
      <c r="J85" s="46" t="e">
        <f t="shared" ca="1" si="6"/>
        <v>#REF!</v>
      </c>
      <c r="K85" s="54"/>
      <c r="L85" s="54"/>
      <c r="M85" s="55"/>
      <c r="N85" s="42" t="str">
        <f t="shared" si="8"/>
        <v>Veuillez saisir la durée de traitement ATB retrouvée</v>
      </c>
      <c r="O85" s="43" t="str">
        <f t="shared" si="9"/>
        <v>Veuillez saisir la durée de traitement ATB retrouvée</v>
      </c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</row>
    <row r="86" spans="1:42" ht="21" customHeight="1" x14ac:dyDescent="0.25">
      <c r="A86" s="44">
        <f t="shared" si="7"/>
        <v>0</v>
      </c>
      <c r="B86" s="45" t="s">
        <v>166</v>
      </c>
      <c r="C86" s="50"/>
      <c r="D86" s="51"/>
      <c r="E86" s="51"/>
      <c r="F86" s="51"/>
      <c r="G86" s="46" t="e">
        <f t="shared" ca="1" si="10"/>
        <v>#REF!</v>
      </c>
      <c r="H86" s="47"/>
      <c r="I86" s="51"/>
      <c r="J86" s="46" t="e">
        <f t="shared" ca="1" si="6"/>
        <v>#REF!</v>
      </c>
      <c r="K86" s="54"/>
      <c r="L86" s="54"/>
      <c r="M86" s="55"/>
      <c r="N86" s="42" t="str">
        <f t="shared" si="8"/>
        <v>Veuillez saisir la durée de traitement ATB retrouvée</v>
      </c>
      <c r="O86" s="43" t="str">
        <f t="shared" si="9"/>
        <v>Veuillez saisir la durée de traitement ATB retrouvée</v>
      </c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</row>
    <row r="87" spans="1:42" ht="21" customHeight="1" x14ac:dyDescent="0.25">
      <c r="A87" s="44">
        <f t="shared" si="7"/>
        <v>0</v>
      </c>
      <c r="B87" s="45" t="s">
        <v>167</v>
      </c>
      <c r="C87" s="50"/>
      <c r="D87" s="51"/>
      <c r="E87" s="51"/>
      <c r="F87" s="51"/>
      <c r="G87" s="46" t="e">
        <f t="shared" ca="1" si="10"/>
        <v>#REF!</v>
      </c>
      <c r="H87" s="47"/>
      <c r="I87" s="51"/>
      <c r="J87" s="46" t="e">
        <f t="shared" ca="1" si="6"/>
        <v>#REF!</v>
      </c>
      <c r="K87" s="54"/>
      <c r="L87" s="54"/>
      <c r="M87" s="55"/>
      <c r="N87" s="42" t="str">
        <f t="shared" si="8"/>
        <v>Veuillez saisir la durée de traitement ATB retrouvée</v>
      </c>
      <c r="O87" s="43" t="str">
        <f t="shared" si="9"/>
        <v>Veuillez saisir la durée de traitement ATB retrouvée</v>
      </c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</row>
    <row r="88" spans="1:42" ht="21" customHeight="1" x14ac:dyDescent="0.25">
      <c r="A88" s="44">
        <f t="shared" si="7"/>
        <v>0</v>
      </c>
      <c r="B88" s="45" t="s">
        <v>168</v>
      </c>
      <c r="C88" s="50"/>
      <c r="D88" s="51"/>
      <c r="E88" s="51"/>
      <c r="F88" s="51"/>
      <c r="G88" s="46" t="e">
        <f t="shared" ca="1" si="10"/>
        <v>#REF!</v>
      </c>
      <c r="H88" s="47"/>
      <c r="I88" s="51"/>
      <c r="J88" s="46" t="e">
        <f t="shared" ca="1" si="6"/>
        <v>#REF!</v>
      </c>
      <c r="K88" s="54"/>
      <c r="L88" s="54"/>
      <c r="M88" s="55"/>
      <c r="N88" s="42" t="str">
        <f t="shared" si="8"/>
        <v>Veuillez saisir la durée de traitement ATB retrouvée</v>
      </c>
      <c r="O88" s="43" t="str">
        <f t="shared" si="9"/>
        <v>Veuillez saisir la durée de traitement ATB retrouvée</v>
      </c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</row>
    <row r="89" spans="1:42" ht="21" customHeight="1" x14ac:dyDescent="0.25">
      <c r="A89" s="44">
        <f t="shared" si="7"/>
        <v>0</v>
      </c>
      <c r="B89" s="45" t="s">
        <v>169</v>
      </c>
      <c r="C89" s="50"/>
      <c r="D89" s="51"/>
      <c r="E89" s="51"/>
      <c r="F89" s="51"/>
      <c r="G89" s="46" t="e">
        <f t="shared" ca="1" si="10"/>
        <v>#REF!</v>
      </c>
      <c r="H89" s="47"/>
      <c r="I89" s="51"/>
      <c r="J89" s="46" t="e">
        <f t="shared" ca="1" si="6"/>
        <v>#REF!</v>
      </c>
      <c r="K89" s="54"/>
      <c r="L89" s="54"/>
      <c r="M89" s="55"/>
      <c r="N89" s="42" t="str">
        <f t="shared" si="8"/>
        <v>Veuillez saisir la durée de traitement ATB retrouvée</v>
      </c>
      <c r="O89" s="43" t="str">
        <f t="shared" si="9"/>
        <v>Veuillez saisir la durée de traitement ATB retrouvée</v>
      </c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</row>
    <row r="90" spans="1:42" ht="21" customHeight="1" x14ac:dyDescent="0.25">
      <c r="A90" s="44">
        <f t="shared" si="7"/>
        <v>0</v>
      </c>
      <c r="B90" s="45" t="s">
        <v>170</v>
      </c>
      <c r="C90" s="50"/>
      <c r="D90" s="51"/>
      <c r="E90" s="51"/>
      <c r="F90" s="51"/>
      <c r="G90" s="46" t="e">
        <f t="shared" ca="1" si="10"/>
        <v>#REF!</v>
      </c>
      <c r="H90" s="47"/>
      <c r="I90" s="51"/>
      <c r="J90" s="46" t="e">
        <f t="shared" ca="1" si="6"/>
        <v>#REF!</v>
      </c>
      <c r="K90" s="54"/>
      <c r="L90" s="54"/>
      <c r="M90" s="55"/>
      <c r="N90" s="42" t="str">
        <f t="shared" si="8"/>
        <v>Veuillez saisir la durée de traitement ATB retrouvée</v>
      </c>
      <c r="O90" s="43" t="str">
        <f t="shared" si="9"/>
        <v>Veuillez saisir la durée de traitement ATB retrouvée</v>
      </c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</row>
    <row r="91" spans="1:42" ht="21" customHeight="1" x14ac:dyDescent="0.25">
      <c r="A91" s="44">
        <f t="shared" si="7"/>
        <v>0</v>
      </c>
      <c r="B91" s="45" t="s">
        <v>171</v>
      </c>
      <c r="C91" s="50"/>
      <c r="D91" s="51"/>
      <c r="E91" s="51"/>
      <c r="F91" s="51"/>
      <c r="G91" s="46" t="e">
        <f t="shared" ca="1" si="10"/>
        <v>#REF!</v>
      </c>
      <c r="H91" s="47"/>
      <c r="I91" s="51"/>
      <c r="J91" s="46" t="e">
        <f t="shared" ca="1" si="6"/>
        <v>#REF!</v>
      </c>
      <c r="K91" s="54"/>
      <c r="L91" s="54"/>
      <c r="M91" s="55"/>
      <c r="N91" s="42" t="str">
        <f t="shared" si="8"/>
        <v>Veuillez saisir la durée de traitement ATB retrouvée</v>
      </c>
      <c r="O91" s="43" t="str">
        <f t="shared" si="9"/>
        <v>Veuillez saisir la durée de traitement ATB retrouvée</v>
      </c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</row>
    <row r="92" spans="1:42" ht="21" customHeight="1" x14ac:dyDescent="0.25">
      <c r="A92" s="44">
        <f t="shared" si="7"/>
        <v>0</v>
      </c>
      <c r="B92" s="45" t="s">
        <v>172</v>
      </c>
      <c r="C92" s="50"/>
      <c r="D92" s="51"/>
      <c r="E92" s="51"/>
      <c r="F92" s="51"/>
      <c r="G92" s="46" t="e">
        <f t="shared" ca="1" si="10"/>
        <v>#REF!</v>
      </c>
      <c r="H92" s="47"/>
      <c r="I92" s="51"/>
      <c r="J92" s="46" t="e">
        <f t="shared" ca="1" si="6"/>
        <v>#REF!</v>
      </c>
      <c r="K92" s="54"/>
      <c r="L92" s="54"/>
      <c r="M92" s="55"/>
      <c r="N92" s="42" t="str">
        <f t="shared" si="8"/>
        <v>Veuillez saisir la durée de traitement ATB retrouvée</v>
      </c>
      <c r="O92" s="43" t="str">
        <f t="shared" si="9"/>
        <v>Veuillez saisir la durée de traitement ATB retrouvée</v>
      </c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</row>
    <row r="93" spans="1:42" ht="21" customHeight="1" x14ac:dyDescent="0.25">
      <c r="A93" s="44">
        <f t="shared" si="7"/>
        <v>0</v>
      </c>
      <c r="B93" s="45" t="s">
        <v>173</v>
      </c>
      <c r="C93" s="50"/>
      <c r="D93" s="51"/>
      <c r="E93" s="51"/>
      <c r="F93" s="51"/>
      <c r="G93" s="46" t="e">
        <f t="shared" ca="1" si="10"/>
        <v>#REF!</v>
      </c>
      <c r="H93" s="47"/>
      <c r="I93" s="51"/>
      <c r="J93" s="46" t="e">
        <f t="shared" ca="1" si="6"/>
        <v>#REF!</v>
      </c>
      <c r="K93" s="54"/>
      <c r="L93" s="54"/>
      <c r="M93" s="55"/>
      <c r="N93" s="42" t="str">
        <f t="shared" si="8"/>
        <v>Veuillez saisir la durée de traitement ATB retrouvée</v>
      </c>
      <c r="O93" s="43" t="str">
        <f t="shared" si="9"/>
        <v>Veuillez saisir la durée de traitement ATB retrouvée</v>
      </c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</row>
    <row r="94" spans="1:42" ht="21" customHeight="1" x14ac:dyDescent="0.25">
      <c r="A94" s="44">
        <f t="shared" si="7"/>
        <v>0</v>
      </c>
      <c r="B94" s="45" t="s">
        <v>174</v>
      </c>
      <c r="C94" s="50"/>
      <c r="D94" s="51"/>
      <c r="E94" s="51"/>
      <c r="F94" s="51"/>
      <c r="G94" s="46" t="e">
        <f t="shared" ca="1" si="10"/>
        <v>#REF!</v>
      </c>
      <c r="H94" s="47"/>
      <c r="I94" s="51"/>
      <c r="J94" s="46" t="e">
        <f t="shared" ca="1" si="6"/>
        <v>#REF!</v>
      </c>
      <c r="K94" s="54"/>
      <c r="L94" s="54"/>
      <c r="M94" s="55"/>
      <c r="N94" s="42" t="str">
        <f t="shared" si="8"/>
        <v>Veuillez saisir la durée de traitement ATB retrouvée</v>
      </c>
      <c r="O94" s="43" t="str">
        <f t="shared" si="9"/>
        <v>Veuillez saisir la durée de traitement ATB retrouvée</v>
      </c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</row>
    <row r="95" spans="1:42" ht="21" customHeight="1" x14ac:dyDescent="0.25">
      <c r="A95" s="44">
        <f t="shared" si="7"/>
        <v>0</v>
      </c>
      <c r="B95" s="45" t="s">
        <v>175</v>
      </c>
      <c r="C95" s="50"/>
      <c r="D95" s="51"/>
      <c r="E95" s="51"/>
      <c r="F95" s="51"/>
      <c r="G95" s="46" t="e">
        <f t="shared" ca="1" si="10"/>
        <v>#REF!</v>
      </c>
      <c r="H95" s="47"/>
      <c r="I95" s="51"/>
      <c r="J95" s="46" t="e">
        <f t="shared" ca="1" si="6"/>
        <v>#REF!</v>
      </c>
      <c r="K95" s="54"/>
      <c r="L95" s="54"/>
      <c r="M95" s="55"/>
      <c r="N95" s="42" t="str">
        <f t="shared" si="8"/>
        <v>Veuillez saisir la durée de traitement ATB retrouvée</v>
      </c>
      <c r="O95" s="43" t="str">
        <f t="shared" si="9"/>
        <v>Veuillez saisir la durée de traitement ATB retrouvée</v>
      </c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</row>
    <row r="96" spans="1:42" ht="21" customHeight="1" x14ac:dyDescent="0.25">
      <c r="A96" s="44">
        <f t="shared" si="7"/>
        <v>0</v>
      </c>
      <c r="B96" s="45" t="s">
        <v>176</v>
      </c>
      <c r="C96" s="50"/>
      <c r="D96" s="51"/>
      <c r="E96" s="51"/>
      <c r="F96" s="51"/>
      <c r="G96" s="46" t="e">
        <f t="shared" ca="1" si="10"/>
        <v>#REF!</v>
      </c>
      <c r="H96" s="47"/>
      <c r="I96" s="51"/>
      <c r="J96" s="46" t="e">
        <f t="shared" ca="1" si="6"/>
        <v>#REF!</v>
      </c>
      <c r="K96" s="54"/>
      <c r="L96" s="54"/>
      <c r="M96" s="55"/>
      <c r="N96" s="42" t="str">
        <f t="shared" si="8"/>
        <v>Veuillez saisir la durée de traitement ATB retrouvée</v>
      </c>
      <c r="O96" s="43" t="str">
        <f t="shared" si="9"/>
        <v>Veuillez saisir la durée de traitement ATB retrouvée</v>
      </c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</row>
    <row r="97" spans="1:42" ht="21" customHeight="1" x14ac:dyDescent="0.25">
      <c r="A97" s="44">
        <f t="shared" si="7"/>
        <v>0</v>
      </c>
      <c r="B97" s="45" t="s">
        <v>177</v>
      </c>
      <c r="C97" s="50"/>
      <c r="D97" s="51"/>
      <c r="E97" s="51"/>
      <c r="F97" s="51"/>
      <c r="G97" s="46" t="e">
        <f t="shared" ca="1" si="10"/>
        <v>#REF!</v>
      </c>
      <c r="H97" s="47"/>
      <c r="I97" s="51"/>
      <c r="J97" s="46" t="e">
        <f t="shared" ca="1" si="6"/>
        <v>#REF!</v>
      </c>
      <c r="K97" s="54"/>
      <c r="L97" s="54"/>
      <c r="M97" s="55"/>
      <c r="N97" s="42" t="str">
        <f t="shared" si="8"/>
        <v>Veuillez saisir la durée de traitement ATB retrouvée</v>
      </c>
      <c r="O97" s="43" t="str">
        <f t="shared" si="9"/>
        <v>Veuillez saisir la durée de traitement ATB retrouvée</v>
      </c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</row>
    <row r="98" spans="1:42" ht="21" customHeight="1" x14ac:dyDescent="0.25">
      <c r="A98" s="44">
        <f t="shared" si="7"/>
        <v>0</v>
      </c>
      <c r="B98" s="45" t="s">
        <v>178</v>
      </c>
      <c r="C98" s="50"/>
      <c r="D98" s="51"/>
      <c r="E98" s="51"/>
      <c r="F98" s="51"/>
      <c r="G98" s="46" t="e">
        <f t="shared" ca="1" si="10"/>
        <v>#REF!</v>
      </c>
      <c r="H98" s="47"/>
      <c r="I98" s="51"/>
      <c r="J98" s="46" t="e">
        <f t="shared" ca="1" si="6"/>
        <v>#REF!</v>
      </c>
      <c r="K98" s="54"/>
      <c r="L98" s="54"/>
      <c r="M98" s="55"/>
      <c r="N98" s="42" t="str">
        <f t="shared" si="8"/>
        <v>Veuillez saisir la durée de traitement ATB retrouvée</v>
      </c>
      <c r="O98" s="43" t="str">
        <f t="shared" si="9"/>
        <v>Veuillez saisir la durée de traitement ATB retrouvée</v>
      </c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</row>
    <row r="99" spans="1:42" ht="21" customHeight="1" x14ac:dyDescent="0.25">
      <c r="A99" s="44">
        <f t="shared" si="7"/>
        <v>0</v>
      </c>
      <c r="B99" s="45" t="s">
        <v>179</v>
      </c>
      <c r="C99" s="50"/>
      <c r="D99" s="51"/>
      <c r="E99" s="51"/>
      <c r="F99" s="51"/>
      <c r="G99" s="46" t="e">
        <f t="shared" ca="1" si="10"/>
        <v>#REF!</v>
      </c>
      <c r="H99" s="47"/>
      <c r="I99" s="51"/>
      <c r="J99" s="46" t="e">
        <f t="shared" ca="1" si="6"/>
        <v>#REF!</v>
      </c>
      <c r="K99" s="54"/>
      <c r="L99" s="54"/>
      <c r="M99" s="55"/>
      <c r="N99" s="42" t="str">
        <f t="shared" si="8"/>
        <v>Veuillez saisir la durée de traitement ATB retrouvée</v>
      </c>
      <c r="O99" s="43" t="str">
        <f t="shared" si="9"/>
        <v>Veuillez saisir la durée de traitement ATB retrouvée</v>
      </c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</row>
    <row r="100" spans="1:42" ht="21" customHeight="1" x14ac:dyDescent="0.25">
      <c r="A100" s="44">
        <f t="shared" si="7"/>
        <v>0</v>
      </c>
      <c r="B100" s="45" t="s">
        <v>180</v>
      </c>
      <c r="C100" s="50"/>
      <c r="D100" s="51"/>
      <c r="E100" s="51"/>
      <c r="F100" s="51"/>
      <c r="G100" s="46" t="e">
        <f t="shared" ca="1" si="10"/>
        <v>#REF!</v>
      </c>
      <c r="H100" s="47"/>
      <c r="I100" s="51"/>
      <c r="J100" s="46" t="e">
        <f t="shared" ca="1" si="6"/>
        <v>#REF!</v>
      </c>
      <c r="K100" s="54"/>
      <c r="L100" s="54"/>
      <c r="M100" s="55"/>
      <c r="N100" s="42" t="str">
        <f t="shared" si="8"/>
        <v>Veuillez saisir la durée de traitement ATB retrouvée</v>
      </c>
      <c r="O100" s="43" t="str">
        <f t="shared" si="9"/>
        <v>Veuillez saisir la durée de traitement ATB retrouvée</v>
      </c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</row>
    <row r="101" spans="1:42" ht="21" customHeight="1" x14ac:dyDescent="0.25">
      <c r="A101" s="44">
        <f t="shared" si="7"/>
        <v>0</v>
      </c>
      <c r="B101" s="45" t="s">
        <v>181</v>
      </c>
      <c r="C101" s="50"/>
      <c r="D101" s="51"/>
      <c r="E101" s="51"/>
      <c r="F101" s="51"/>
      <c r="G101" s="46" t="e">
        <f t="shared" ca="1" si="10"/>
        <v>#REF!</v>
      </c>
      <c r="H101" s="47"/>
      <c r="I101" s="51"/>
      <c r="J101" s="46" t="e">
        <f t="shared" ca="1" si="6"/>
        <v>#REF!</v>
      </c>
      <c r="K101" s="54"/>
      <c r="L101" s="54"/>
      <c r="M101" s="55"/>
      <c r="N101" s="42" t="str">
        <f t="shared" si="8"/>
        <v>Veuillez saisir la durée de traitement ATB retrouvée</v>
      </c>
      <c r="O101" s="43" t="str">
        <f t="shared" si="9"/>
        <v>Veuillez saisir la durée de traitement ATB retrouvée</v>
      </c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</row>
    <row r="102" spans="1:42" ht="21" customHeight="1" x14ac:dyDescent="0.25">
      <c r="A102" s="44">
        <f t="shared" si="7"/>
        <v>0</v>
      </c>
      <c r="B102" s="45" t="s">
        <v>182</v>
      </c>
      <c r="C102" s="50"/>
      <c r="D102" s="51"/>
      <c r="E102" s="51"/>
      <c r="F102" s="51"/>
      <c r="G102" s="46" t="e">
        <f t="shared" ca="1" si="10"/>
        <v>#REF!</v>
      </c>
      <c r="H102" s="47"/>
      <c r="I102" s="51"/>
      <c r="J102" s="46" t="e">
        <f t="shared" ca="1" si="6"/>
        <v>#REF!</v>
      </c>
      <c r="K102" s="54"/>
      <c r="L102" s="54"/>
      <c r="M102" s="55"/>
      <c r="N102" s="42" t="str">
        <f t="shared" si="8"/>
        <v>Veuillez saisir la durée de traitement ATB retrouvée</v>
      </c>
      <c r="O102" s="43" t="str">
        <f t="shared" si="9"/>
        <v>Veuillez saisir la durée de traitement ATB retrouvée</v>
      </c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</row>
    <row r="103" spans="1:42" ht="21" customHeight="1" x14ac:dyDescent="0.25">
      <c r="A103" s="44">
        <f t="shared" si="7"/>
        <v>0</v>
      </c>
      <c r="B103" s="45" t="s">
        <v>183</v>
      </c>
      <c r="C103" s="50"/>
      <c r="D103" s="51"/>
      <c r="E103" s="51"/>
      <c r="F103" s="51"/>
      <c r="G103" s="46" t="e">
        <f t="shared" ca="1" si="10"/>
        <v>#REF!</v>
      </c>
      <c r="H103" s="47"/>
      <c r="I103" s="51"/>
      <c r="J103" s="46" t="e">
        <f t="shared" ca="1" si="6"/>
        <v>#REF!</v>
      </c>
      <c r="K103" s="54"/>
      <c r="L103" s="54"/>
      <c r="M103" s="55"/>
      <c r="N103" s="42" t="str">
        <f t="shared" si="8"/>
        <v>Veuillez saisir la durée de traitement ATB retrouvée</v>
      </c>
      <c r="O103" s="43" t="str">
        <f t="shared" si="9"/>
        <v>Veuillez saisir la durée de traitement ATB retrouvée</v>
      </c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</row>
    <row r="104" spans="1:42" ht="21" customHeight="1" x14ac:dyDescent="0.25">
      <c r="A104" s="44">
        <f t="shared" si="7"/>
        <v>0</v>
      </c>
      <c r="B104" s="45" t="s">
        <v>184</v>
      </c>
      <c r="C104" s="50"/>
      <c r="D104" s="51"/>
      <c r="E104" s="51"/>
      <c r="F104" s="51"/>
      <c r="G104" s="46" t="e">
        <f t="shared" ca="1" si="10"/>
        <v>#REF!</v>
      </c>
      <c r="H104" s="47"/>
      <c r="I104" s="51"/>
      <c r="J104" s="46" t="e">
        <f t="shared" ca="1" si="6"/>
        <v>#REF!</v>
      </c>
      <c r="K104" s="54"/>
      <c r="L104" s="54"/>
      <c r="M104" s="55"/>
      <c r="N104" s="42" t="str">
        <f t="shared" si="8"/>
        <v>Veuillez saisir la durée de traitement ATB retrouvée</v>
      </c>
      <c r="O104" s="43" t="str">
        <f t="shared" si="9"/>
        <v>Veuillez saisir la durée de traitement ATB retrouvée</v>
      </c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</row>
    <row r="105" spans="1:42" ht="21" customHeight="1" x14ac:dyDescent="0.25">
      <c r="A105" s="44">
        <f t="shared" si="7"/>
        <v>0</v>
      </c>
      <c r="B105" s="45" t="s">
        <v>185</v>
      </c>
      <c r="C105" s="50"/>
      <c r="D105" s="51"/>
      <c r="E105" s="51"/>
      <c r="F105" s="51"/>
      <c r="G105" s="46" t="e">
        <f t="shared" ca="1" si="10"/>
        <v>#REF!</v>
      </c>
      <c r="H105" s="47"/>
      <c r="I105" s="51"/>
      <c r="J105" s="46" t="e">
        <f t="shared" ca="1" si="6"/>
        <v>#REF!</v>
      </c>
      <c r="K105" s="54"/>
      <c r="L105" s="54"/>
      <c r="M105" s="55"/>
      <c r="N105" s="42" t="str">
        <f t="shared" si="8"/>
        <v>Veuillez saisir la durée de traitement ATB retrouvée</v>
      </c>
      <c r="O105" s="43" t="str">
        <f t="shared" si="9"/>
        <v>Veuillez saisir la durée de traitement ATB retrouvée</v>
      </c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</row>
    <row r="106" spans="1:42" ht="21" customHeight="1" x14ac:dyDescent="0.25">
      <c r="A106" s="44">
        <f t="shared" si="7"/>
        <v>0</v>
      </c>
      <c r="B106" s="45" t="s">
        <v>186</v>
      </c>
      <c r="C106" s="50"/>
      <c r="D106" s="51"/>
      <c r="E106" s="51"/>
      <c r="F106" s="51"/>
      <c r="G106" s="46" t="e">
        <f t="shared" ca="1" si="10"/>
        <v>#REF!</v>
      </c>
      <c r="H106" s="47"/>
      <c r="I106" s="51"/>
      <c r="J106" s="46" t="e">
        <f t="shared" ca="1" si="6"/>
        <v>#REF!</v>
      </c>
      <c r="K106" s="54"/>
      <c r="L106" s="54"/>
      <c r="M106" s="55"/>
      <c r="N106" s="42" t="str">
        <f t="shared" si="8"/>
        <v>Veuillez saisir la durée de traitement ATB retrouvée</v>
      </c>
      <c r="O106" s="43" t="str">
        <f t="shared" si="9"/>
        <v>Veuillez saisir la durée de traitement ATB retrouvée</v>
      </c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</row>
    <row r="107" spans="1:42" ht="21" customHeight="1" x14ac:dyDescent="0.25">
      <c r="A107" s="44">
        <f t="shared" si="7"/>
        <v>0</v>
      </c>
      <c r="B107" s="45" t="s">
        <v>187</v>
      </c>
      <c r="C107" s="50"/>
      <c r="D107" s="51"/>
      <c r="E107" s="51"/>
      <c r="F107" s="51"/>
      <c r="G107" s="46" t="e">
        <f t="shared" ca="1" si="10"/>
        <v>#REF!</v>
      </c>
      <c r="H107" s="47"/>
      <c r="I107" s="51"/>
      <c r="J107" s="46" t="e">
        <f t="shared" ca="1" si="6"/>
        <v>#REF!</v>
      </c>
      <c r="K107" s="54"/>
      <c r="L107" s="54"/>
      <c r="M107" s="55"/>
      <c r="N107" s="42" t="str">
        <f t="shared" si="8"/>
        <v>Veuillez saisir la durée de traitement ATB retrouvée</v>
      </c>
      <c r="O107" s="43" t="str">
        <f t="shared" si="9"/>
        <v>Veuillez saisir la durée de traitement ATB retrouvée</v>
      </c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</row>
    <row r="108" spans="1:42" ht="21" customHeight="1" x14ac:dyDescent="0.25">
      <c r="A108" s="44">
        <f t="shared" si="7"/>
        <v>0</v>
      </c>
      <c r="B108" s="45" t="s">
        <v>188</v>
      </c>
      <c r="C108" s="50"/>
      <c r="D108" s="51"/>
      <c r="E108" s="51"/>
      <c r="F108" s="51"/>
      <c r="G108" s="46" t="e">
        <f t="shared" ca="1" si="10"/>
        <v>#REF!</v>
      </c>
      <c r="H108" s="47"/>
      <c r="I108" s="51"/>
      <c r="J108" s="46" t="e">
        <f t="shared" ca="1" si="6"/>
        <v>#REF!</v>
      </c>
      <c r="K108" s="54"/>
      <c r="L108" s="54"/>
      <c r="M108" s="55"/>
      <c r="N108" s="42" t="str">
        <f t="shared" si="8"/>
        <v>Veuillez saisir la durée de traitement ATB retrouvée</v>
      </c>
      <c r="O108" s="43" t="str">
        <f t="shared" si="9"/>
        <v>Veuillez saisir la durée de traitement ATB retrouvée</v>
      </c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</row>
    <row r="109" spans="1:42" ht="21" customHeight="1" x14ac:dyDescent="0.25">
      <c r="A109" s="44">
        <f t="shared" si="7"/>
        <v>0</v>
      </c>
      <c r="B109" s="45" t="s">
        <v>189</v>
      </c>
      <c r="C109" s="50"/>
      <c r="D109" s="51"/>
      <c r="E109" s="51"/>
      <c r="F109" s="51"/>
      <c r="G109" s="46" t="e">
        <f t="shared" ca="1" si="10"/>
        <v>#REF!</v>
      </c>
      <c r="H109" s="47"/>
      <c r="I109" s="51"/>
      <c r="J109" s="46" t="e">
        <f t="shared" ca="1" si="6"/>
        <v>#REF!</v>
      </c>
      <c r="K109" s="54"/>
      <c r="L109" s="54"/>
      <c r="M109" s="55"/>
      <c r="N109" s="42" t="str">
        <f t="shared" si="8"/>
        <v>Veuillez saisir la durée de traitement ATB retrouvée</v>
      </c>
      <c r="O109" s="43" t="str">
        <f t="shared" si="9"/>
        <v>Veuillez saisir la durée de traitement ATB retrouvée</v>
      </c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</row>
    <row r="110" spans="1:42" x14ac:dyDescent="0.25">
      <c r="A110" s="35"/>
      <c r="B110" s="35"/>
      <c r="C110" s="35"/>
      <c r="D110" s="35"/>
      <c r="E110" s="35"/>
      <c r="F110" s="35"/>
      <c r="G110" s="36"/>
      <c r="H110" s="35"/>
      <c r="I110" s="35"/>
      <c r="J110" s="36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</row>
    <row r="111" spans="1:42" x14ac:dyDescent="0.25">
      <c r="A111" s="35"/>
      <c r="B111" s="35"/>
      <c r="C111" s="35"/>
      <c r="D111" s="35"/>
      <c r="E111" s="35"/>
      <c r="F111" s="35"/>
      <c r="G111" s="36"/>
      <c r="H111" s="35"/>
      <c r="I111" s="35"/>
      <c r="J111" s="36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</row>
    <row r="112" spans="1:42" x14ac:dyDescent="0.25">
      <c r="A112" s="35"/>
      <c r="B112" s="35"/>
      <c r="C112" s="35"/>
      <c r="D112" s="35"/>
      <c r="E112" s="35"/>
      <c r="F112" s="35"/>
      <c r="G112" s="36"/>
      <c r="H112" s="35"/>
      <c r="I112" s="35"/>
      <c r="J112" s="36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</row>
    <row r="113" spans="1:42" x14ac:dyDescent="0.25">
      <c r="A113" s="35"/>
      <c r="B113" s="35"/>
      <c r="C113" s="35"/>
      <c r="D113" s="35"/>
      <c r="E113" s="35"/>
      <c r="F113" s="35"/>
      <c r="G113" s="36"/>
      <c r="H113" s="35"/>
      <c r="I113" s="35"/>
      <c r="J113" s="36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</row>
    <row r="114" spans="1:42" x14ac:dyDescent="0.25">
      <c r="A114" s="35"/>
      <c r="B114" s="35"/>
      <c r="C114" s="35"/>
      <c r="D114" s="35"/>
      <c r="E114" s="35"/>
      <c r="F114" s="35"/>
      <c r="G114" s="36"/>
      <c r="H114" s="35"/>
      <c r="I114" s="35"/>
      <c r="J114" s="36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</row>
    <row r="115" spans="1:42" x14ac:dyDescent="0.25">
      <c r="A115" s="35"/>
      <c r="B115" s="35"/>
      <c r="C115" s="35"/>
      <c r="D115" s="35"/>
      <c r="E115" s="35"/>
      <c r="F115" s="35"/>
      <c r="G115" s="36"/>
      <c r="H115" s="35"/>
      <c r="I115" s="35"/>
      <c r="J115" s="36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</row>
    <row r="116" spans="1:42" x14ac:dyDescent="0.25">
      <c r="A116" s="35"/>
      <c r="B116" s="35"/>
      <c r="C116" s="35"/>
      <c r="D116" s="35"/>
      <c r="E116" s="35"/>
      <c r="F116" s="35"/>
      <c r="G116" s="36"/>
      <c r="H116" s="35"/>
      <c r="I116" s="35"/>
      <c r="J116" s="36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</row>
    <row r="117" spans="1:42" x14ac:dyDescent="0.25">
      <c r="A117" s="35"/>
      <c r="B117" s="35"/>
      <c r="C117" s="35"/>
      <c r="D117" s="35"/>
      <c r="E117" s="35"/>
      <c r="F117" s="35"/>
      <c r="G117" s="36"/>
      <c r="H117" s="35"/>
      <c r="I117" s="35"/>
      <c r="J117" s="36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</row>
    <row r="118" spans="1:42" x14ac:dyDescent="0.25">
      <c r="A118" s="35"/>
      <c r="B118" s="35"/>
      <c r="C118" s="35"/>
      <c r="D118" s="35"/>
      <c r="E118" s="35"/>
      <c r="F118" s="35"/>
      <c r="G118" s="36"/>
      <c r="H118" s="35"/>
      <c r="I118" s="35"/>
      <c r="J118" s="36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</row>
    <row r="119" spans="1:42" x14ac:dyDescent="0.25">
      <c r="A119" s="35"/>
      <c r="B119" s="35"/>
      <c r="C119" s="35"/>
      <c r="D119" s="35"/>
      <c r="E119" s="35"/>
      <c r="F119" s="35"/>
      <c r="G119" s="36"/>
      <c r="H119" s="35"/>
      <c r="I119" s="35"/>
      <c r="J119" s="36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</row>
    <row r="120" spans="1:42" x14ac:dyDescent="0.25">
      <c r="A120" s="35"/>
      <c r="B120" s="35"/>
      <c r="C120" s="35"/>
      <c r="D120" s="35"/>
      <c r="E120" s="35"/>
      <c r="F120" s="35"/>
      <c r="G120" s="36"/>
      <c r="H120" s="35"/>
      <c r="I120" s="35"/>
      <c r="J120" s="36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</row>
    <row r="121" spans="1:42" x14ac:dyDescent="0.25">
      <c r="A121" s="35"/>
      <c r="B121" s="35"/>
      <c r="C121" s="35"/>
      <c r="D121" s="35"/>
      <c r="E121" s="35"/>
      <c r="F121" s="35"/>
      <c r="G121" s="36"/>
      <c r="H121" s="35"/>
      <c r="I121" s="35"/>
      <c r="J121" s="36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</row>
    <row r="122" spans="1:42" x14ac:dyDescent="0.25">
      <c r="A122" s="35"/>
      <c r="B122" s="35"/>
      <c r="C122" s="35"/>
      <c r="D122" s="35"/>
      <c r="E122" s="35"/>
      <c r="F122" s="35"/>
      <c r="G122" s="36"/>
      <c r="H122" s="35"/>
      <c r="I122" s="35"/>
      <c r="J122" s="36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</row>
    <row r="123" spans="1:42" x14ac:dyDescent="0.25">
      <c r="A123" s="35"/>
      <c r="B123" s="35"/>
      <c r="C123" s="35"/>
      <c r="D123" s="35"/>
      <c r="E123" s="35"/>
      <c r="F123" s="35"/>
      <c r="G123" s="36"/>
      <c r="H123" s="35"/>
      <c r="I123" s="35"/>
      <c r="J123" s="36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</row>
    <row r="124" spans="1:42" x14ac:dyDescent="0.25">
      <c r="A124" s="35"/>
      <c r="B124" s="35"/>
      <c r="C124" s="35"/>
      <c r="D124" s="35"/>
      <c r="E124" s="35"/>
      <c r="F124" s="35"/>
      <c r="G124" s="36"/>
      <c r="H124" s="35"/>
      <c r="I124" s="35"/>
      <c r="J124" s="36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</row>
    <row r="125" spans="1:42" x14ac:dyDescent="0.25">
      <c r="A125" s="35"/>
      <c r="B125" s="35"/>
      <c r="C125" s="35"/>
      <c r="D125" s="35"/>
      <c r="E125" s="35"/>
      <c r="F125" s="35"/>
      <c r="G125" s="36"/>
      <c r="H125" s="35"/>
      <c r="I125" s="35"/>
      <c r="J125" s="36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</row>
    <row r="126" spans="1:42" x14ac:dyDescent="0.25">
      <c r="A126" s="35"/>
      <c r="B126" s="35"/>
      <c r="C126" s="35"/>
      <c r="D126" s="35"/>
      <c r="E126" s="35"/>
      <c r="F126" s="35"/>
      <c r="G126" s="36"/>
      <c r="H126" s="35"/>
      <c r="I126" s="35"/>
      <c r="J126" s="36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</row>
    <row r="127" spans="1:42" x14ac:dyDescent="0.25">
      <c r="A127" s="35"/>
      <c r="B127" s="35"/>
      <c r="C127" s="35"/>
      <c r="D127" s="35"/>
      <c r="E127" s="35"/>
      <c r="F127" s="35"/>
      <c r="G127" s="36"/>
      <c r="H127" s="35"/>
      <c r="I127" s="35"/>
      <c r="J127" s="36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</row>
    <row r="128" spans="1:42" x14ac:dyDescent="0.25">
      <c r="A128" s="35"/>
      <c r="B128" s="35"/>
      <c r="C128" s="35"/>
      <c r="D128" s="35"/>
      <c r="E128" s="35"/>
      <c r="F128" s="35"/>
      <c r="G128" s="36"/>
      <c r="H128" s="35"/>
      <c r="I128" s="35"/>
      <c r="J128" s="36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</row>
    <row r="129" spans="1:42" x14ac:dyDescent="0.25">
      <c r="A129" s="35"/>
      <c r="B129" s="35"/>
      <c r="C129" s="35"/>
      <c r="D129" s="35"/>
      <c r="E129" s="35"/>
      <c r="F129" s="35"/>
      <c r="G129" s="36"/>
      <c r="H129" s="35"/>
      <c r="I129" s="35"/>
      <c r="J129" s="36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</row>
    <row r="130" spans="1:42" x14ac:dyDescent="0.25">
      <c r="A130" s="35"/>
      <c r="B130" s="35"/>
      <c r="C130" s="35"/>
      <c r="D130" s="35"/>
      <c r="E130" s="35"/>
      <c r="F130" s="35"/>
      <c r="G130" s="36"/>
      <c r="H130" s="35"/>
      <c r="I130" s="35"/>
      <c r="J130" s="36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</row>
    <row r="131" spans="1:42" x14ac:dyDescent="0.25">
      <c r="A131" s="35"/>
      <c r="B131" s="35"/>
      <c r="C131" s="35"/>
      <c r="D131" s="35"/>
      <c r="E131" s="35"/>
      <c r="F131" s="35"/>
      <c r="G131" s="36"/>
      <c r="H131" s="35"/>
      <c r="I131" s="35"/>
      <c r="J131" s="36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</row>
    <row r="132" spans="1:42" x14ac:dyDescent="0.25">
      <c r="A132" s="35"/>
      <c r="B132" s="35"/>
      <c r="C132" s="35"/>
      <c r="D132" s="35"/>
      <c r="E132" s="35"/>
      <c r="F132" s="35"/>
      <c r="G132" s="36"/>
      <c r="H132" s="35"/>
      <c r="I132" s="35"/>
      <c r="J132" s="36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</row>
    <row r="133" spans="1:42" x14ac:dyDescent="0.25">
      <c r="A133" s="35"/>
      <c r="B133" s="35"/>
      <c r="C133" s="35"/>
      <c r="D133" s="35"/>
      <c r="E133" s="35"/>
      <c r="F133" s="35"/>
      <c r="G133" s="36"/>
      <c r="H133" s="35"/>
      <c r="I133" s="35"/>
      <c r="J133" s="36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</row>
    <row r="134" spans="1:42" x14ac:dyDescent="0.25">
      <c r="A134" s="35"/>
      <c r="B134" s="35"/>
      <c r="C134" s="35"/>
      <c r="D134" s="35"/>
      <c r="E134" s="35"/>
      <c r="F134" s="35"/>
      <c r="G134" s="36"/>
      <c r="H134" s="35"/>
      <c r="I134" s="35"/>
      <c r="J134" s="36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</row>
    <row r="135" spans="1:42" x14ac:dyDescent="0.25">
      <c r="A135" s="35"/>
      <c r="B135" s="35"/>
      <c r="C135" s="35"/>
      <c r="D135" s="35"/>
      <c r="E135" s="35"/>
      <c r="F135" s="35"/>
      <c r="G135" s="36"/>
      <c r="H135" s="35"/>
      <c r="I135" s="35"/>
      <c r="J135" s="36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</row>
    <row r="136" spans="1:42" x14ac:dyDescent="0.25">
      <c r="A136" s="35"/>
      <c r="B136" s="35"/>
      <c r="C136" s="35"/>
      <c r="D136" s="35"/>
      <c r="E136" s="35"/>
      <c r="F136" s="35"/>
      <c r="G136" s="36"/>
      <c r="H136" s="35"/>
      <c r="I136" s="35"/>
      <c r="J136" s="36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</row>
    <row r="137" spans="1:42" x14ac:dyDescent="0.25">
      <c r="A137" s="35"/>
      <c r="B137" s="35"/>
      <c r="C137" s="35"/>
      <c r="D137" s="35"/>
      <c r="E137" s="35"/>
      <c r="F137" s="35"/>
      <c r="G137" s="36"/>
      <c r="H137" s="35"/>
      <c r="I137" s="35"/>
      <c r="J137" s="36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</row>
    <row r="138" spans="1:42" x14ac:dyDescent="0.25">
      <c r="A138" s="35"/>
      <c r="B138" s="35"/>
      <c r="C138" s="35"/>
      <c r="D138" s="35"/>
      <c r="E138" s="35"/>
      <c r="F138" s="35"/>
      <c r="G138" s="36"/>
      <c r="H138" s="35"/>
      <c r="I138" s="35"/>
      <c r="J138" s="36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</row>
    <row r="139" spans="1:42" x14ac:dyDescent="0.25">
      <c r="A139" s="35"/>
      <c r="B139" s="35"/>
      <c r="C139" s="35"/>
      <c r="D139" s="35"/>
      <c r="E139" s="35"/>
      <c r="F139" s="35"/>
      <c r="G139" s="36"/>
      <c r="H139" s="35"/>
      <c r="I139" s="35"/>
      <c r="J139" s="36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</row>
    <row r="140" spans="1:42" x14ac:dyDescent="0.25">
      <c r="A140" s="35"/>
      <c r="B140" s="35"/>
      <c r="C140" s="35"/>
      <c r="D140" s="35"/>
      <c r="E140" s="35"/>
      <c r="F140" s="35"/>
      <c r="G140" s="36"/>
      <c r="H140" s="35"/>
      <c r="I140" s="35"/>
      <c r="J140" s="36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</row>
    <row r="141" spans="1:42" x14ac:dyDescent="0.25">
      <c r="A141" s="35"/>
      <c r="B141" s="35"/>
      <c r="C141" s="35"/>
      <c r="D141" s="35"/>
      <c r="E141" s="35"/>
      <c r="F141" s="35"/>
      <c r="G141" s="36"/>
      <c r="H141" s="35"/>
      <c r="I141" s="35"/>
      <c r="J141" s="36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</row>
    <row r="142" spans="1:42" x14ac:dyDescent="0.25">
      <c r="A142" s="35"/>
      <c r="B142" s="35"/>
      <c r="C142" s="35"/>
      <c r="D142" s="35"/>
      <c r="E142" s="35"/>
      <c r="F142" s="35"/>
      <c r="G142" s="36"/>
      <c r="H142" s="35"/>
      <c r="I142" s="35"/>
      <c r="J142" s="36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</row>
    <row r="143" spans="1:42" x14ac:dyDescent="0.25">
      <c r="A143" s="35"/>
      <c r="B143" s="35"/>
      <c r="C143" s="35"/>
      <c r="D143" s="35"/>
      <c r="E143" s="35"/>
      <c r="F143" s="35"/>
      <c r="G143" s="36"/>
      <c r="H143" s="35"/>
      <c r="I143" s="35"/>
      <c r="J143" s="36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</row>
    <row r="144" spans="1:42" x14ac:dyDescent="0.25">
      <c r="A144" s="35"/>
      <c r="B144" s="35"/>
      <c r="C144" s="35"/>
      <c r="D144" s="35"/>
      <c r="E144" s="35"/>
      <c r="F144" s="35"/>
      <c r="G144" s="36"/>
      <c r="H144" s="35"/>
      <c r="I144" s="35"/>
      <c r="J144" s="36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</row>
    <row r="145" spans="1:42" x14ac:dyDescent="0.25">
      <c r="A145" s="35"/>
      <c r="B145" s="35"/>
      <c r="C145" s="35"/>
      <c r="D145" s="35"/>
      <c r="E145" s="35"/>
      <c r="F145" s="35"/>
      <c r="G145" s="36"/>
      <c r="H145" s="35"/>
      <c r="I145" s="35"/>
      <c r="J145" s="36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</row>
    <row r="146" spans="1:42" x14ac:dyDescent="0.25">
      <c r="A146" s="35"/>
      <c r="B146" s="35"/>
      <c r="C146" s="35"/>
      <c r="D146" s="35"/>
      <c r="E146" s="35"/>
      <c r="F146" s="35"/>
      <c r="G146" s="36"/>
      <c r="H146" s="35"/>
      <c r="I146" s="35"/>
      <c r="J146" s="36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</row>
    <row r="147" spans="1:42" x14ac:dyDescent="0.25">
      <c r="A147" s="35"/>
      <c r="B147" s="35"/>
      <c r="C147" s="35"/>
      <c r="D147" s="35"/>
      <c r="E147" s="35"/>
      <c r="F147" s="35"/>
      <c r="G147" s="36"/>
      <c r="H147" s="35"/>
      <c r="I147" s="35"/>
      <c r="J147" s="36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</row>
    <row r="148" spans="1:42" x14ac:dyDescent="0.25">
      <c r="A148" s="35"/>
      <c r="B148" s="35"/>
      <c r="C148" s="35"/>
      <c r="D148" s="35"/>
      <c r="E148" s="35"/>
      <c r="F148" s="35"/>
      <c r="G148" s="36"/>
      <c r="H148" s="35"/>
      <c r="I148" s="35"/>
      <c r="J148" s="36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</row>
    <row r="149" spans="1:42" x14ac:dyDescent="0.25">
      <c r="A149" s="35"/>
      <c r="B149" s="35"/>
      <c r="C149" s="35"/>
      <c r="D149" s="35"/>
      <c r="E149" s="35"/>
      <c r="F149" s="35"/>
      <c r="G149" s="36"/>
      <c r="H149" s="35"/>
      <c r="I149" s="35"/>
      <c r="J149" s="36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</row>
    <row r="150" spans="1:42" x14ac:dyDescent="0.25">
      <c r="A150" s="35"/>
      <c r="B150" s="35"/>
      <c r="C150" s="35"/>
      <c r="D150" s="35"/>
      <c r="E150" s="35"/>
      <c r="F150" s="35"/>
      <c r="G150" s="36"/>
      <c r="H150" s="35"/>
      <c r="I150" s="35"/>
      <c r="J150" s="36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</row>
  </sheetData>
  <sheetProtection formatCells="0" formatColumns="0" formatRows="0" insertColumns="0" insertRows="0" sort="0" autoFilter="0" pivotTables="0"/>
  <mergeCells count="16">
    <mergeCell ref="A1:O1"/>
    <mergeCell ref="F5:H5"/>
    <mergeCell ref="C2:E2"/>
    <mergeCell ref="A6:B6"/>
    <mergeCell ref="C5:E5"/>
    <mergeCell ref="C6:E6"/>
    <mergeCell ref="A2:B2"/>
    <mergeCell ref="L2:N2"/>
    <mergeCell ref="L3:N3"/>
    <mergeCell ref="C7:E7"/>
    <mergeCell ref="A5:B5"/>
    <mergeCell ref="A7:B7"/>
    <mergeCell ref="A3:B3"/>
    <mergeCell ref="A4:B4"/>
    <mergeCell ref="C3:E3"/>
    <mergeCell ref="C4:E4"/>
  </mergeCells>
  <conditionalFormatting sqref="H10:H109">
    <cfRule type="expression" dxfId="60" priority="877">
      <formula>$G10="NA"</formula>
    </cfRule>
    <cfRule type="expression" priority="891" stopIfTrue="1">
      <formula>$H10=""</formula>
    </cfRule>
    <cfRule type="cellIs" dxfId="59" priority="928" operator="greaterThan">
      <formula>$G10</formula>
    </cfRule>
    <cfRule type="cellIs" dxfId="58" priority="952" stopIfTrue="1" operator="lessThanOrEqual">
      <formula>"$G10"</formula>
    </cfRule>
    <cfRule type="cellIs" dxfId="57" priority="953" operator="lessThan">
      <formula>$G10</formula>
    </cfRule>
  </conditionalFormatting>
  <conditionalFormatting sqref="F4 A2:A3">
    <cfRule type="expression" dxfId="56" priority="91" stopIfTrue="1">
      <formula>$E1048565="Autre indication"</formula>
    </cfRule>
  </conditionalFormatting>
  <conditionalFormatting sqref="F3">
    <cfRule type="expression" dxfId="55" priority="88" stopIfTrue="1">
      <formula>$E1048565="Autre indication"</formula>
    </cfRule>
  </conditionalFormatting>
  <conditionalFormatting sqref="M4">
    <cfRule type="expression" dxfId="54" priority="89" stopIfTrue="1">
      <formula>$H4="Autre indication"</formula>
    </cfRule>
    <cfRule type="expression" dxfId="53" priority="90" stopIfTrue="1">
      <formula>$I4="Autre indication"</formula>
    </cfRule>
  </conditionalFormatting>
  <conditionalFormatting sqref="C4 G4">
    <cfRule type="expression" dxfId="52" priority="129" stopIfTrue="1">
      <formula>$I4="Autre indication"</formula>
    </cfRule>
    <cfRule type="expression" dxfId="51" priority="130" stopIfTrue="1">
      <formula>$H4="Autre indication"</formula>
    </cfRule>
  </conditionalFormatting>
  <conditionalFormatting sqref="N6:O8 B8:D8 C9:D9 B10:O1048576">
    <cfRule type="expression" dxfId="50" priority="18" stopIfTrue="1">
      <formula>$E6="Autre indication"</formula>
    </cfRule>
  </conditionalFormatting>
  <conditionalFormatting sqref="E8:M9 F6:M7">
    <cfRule type="expression" dxfId="49" priority="69" stopIfTrue="1">
      <formula>$E6="Autre indication"</formula>
    </cfRule>
    <cfRule type="expression" dxfId="48" priority="783" stopIfTrue="1">
      <formula>$F6="Autre indication (hors reco SPILF)"</formula>
    </cfRule>
  </conditionalFormatting>
  <conditionalFormatting sqref="A10:A109">
    <cfRule type="expression" dxfId="47" priority="63" stopIfTrue="1">
      <formula>$E10="Autre indication"</formula>
    </cfRule>
    <cfRule type="expression" dxfId="46" priority="64" stopIfTrue="1">
      <formula>$F10="Autre indication  (hors reco SPILF)"</formula>
    </cfRule>
  </conditionalFormatting>
  <conditionalFormatting sqref="C6:C7">
    <cfRule type="expression" dxfId="45" priority="51" stopIfTrue="1">
      <formula>$I6="Autre indication"</formula>
    </cfRule>
    <cfRule type="expression" dxfId="44" priority="52" stopIfTrue="1">
      <formula>$H6="Autre indication"</formula>
    </cfRule>
  </conditionalFormatting>
  <conditionalFormatting sqref="I2">
    <cfRule type="expression" dxfId="43" priority="964" stopIfTrue="1">
      <formula>$E6="Autre indication"</formula>
    </cfRule>
    <cfRule type="expression" dxfId="42" priority="965" stopIfTrue="1">
      <formula>$F6="Autre indication"</formula>
    </cfRule>
  </conditionalFormatting>
  <conditionalFormatting sqref="A6">
    <cfRule type="expression" dxfId="41" priority="48" stopIfTrue="1">
      <formula>$E1048569="Autre indication"</formula>
    </cfRule>
  </conditionalFormatting>
  <conditionalFormatting sqref="A4">
    <cfRule type="expression" dxfId="40" priority="47" stopIfTrue="1">
      <formula>$E1048567="Autre indication"</formula>
    </cfRule>
  </conditionalFormatting>
  <conditionalFormatting sqref="A7">
    <cfRule type="expression" dxfId="39" priority="46" stopIfTrue="1">
      <formula>$E1048570="Autre indication"</formula>
    </cfRule>
  </conditionalFormatting>
  <conditionalFormatting sqref="A1">
    <cfRule type="expression" dxfId="38" priority="971" stopIfTrue="1">
      <formula>$F3="Autre indication"</formula>
    </cfRule>
    <cfRule type="expression" dxfId="37" priority="972" stopIfTrue="1">
      <formula>$A3="Autre indication"</formula>
    </cfRule>
  </conditionalFormatting>
  <conditionalFormatting sqref="A5">
    <cfRule type="expression" dxfId="36" priority="42" stopIfTrue="1">
      <formula>$E1048568="Autre indication"</formula>
    </cfRule>
  </conditionalFormatting>
  <conditionalFormatting sqref="C5">
    <cfRule type="expression" dxfId="35" priority="40" stopIfTrue="1">
      <formula>$I5="Autre indication"</formula>
    </cfRule>
    <cfRule type="expression" dxfId="34" priority="41" stopIfTrue="1">
      <formula>$H5="Autre indication"</formula>
    </cfRule>
  </conditionalFormatting>
  <conditionalFormatting sqref="C3 G3">
    <cfRule type="expression" dxfId="33" priority="975" stopIfTrue="1">
      <formula>#REF!="Autre indication"</formula>
    </cfRule>
    <cfRule type="expression" dxfId="32" priority="976" stopIfTrue="1">
      <formula>#REF!="Autre indication"</formula>
    </cfRule>
  </conditionalFormatting>
  <conditionalFormatting sqref="I4">
    <cfRule type="expression" dxfId="31" priority="36" stopIfTrue="1">
      <formula>$E7="Autre indication"</formula>
    </cfRule>
    <cfRule type="expression" dxfId="30" priority="37" stopIfTrue="1">
      <formula>$F7="Autre indication (hors reco SPILF)"</formula>
    </cfRule>
  </conditionalFormatting>
  <conditionalFormatting sqref="I5">
    <cfRule type="expression" dxfId="29" priority="34" stopIfTrue="1">
      <formula>$E8="Autre indication"</formula>
    </cfRule>
    <cfRule type="expression" dxfId="28" priority="35" stopIfTrue="1">
      <formula>$F8="Autre indication (hors reco SPILF)"</formula>
    </cfRule>
  </conditionalFormatting>
  <conditionalFormatting sqref="C2">
    <cfRule type="expression" dxfId="27" priority="979" stopIfTrue="1">
      <formula>#REF!="Autre indication"</formula>
    </cfRule>
    <cfRule type="expression" dxfId="26" priority="980" stopIfTrue="1">
      <formula>$H2="Autre indication"</formula>
    </cfRule>
  </conditionalFormatting>
  <conditionalFormatting sqref="I3">
    <cfRule type="expression" dxfId="25" priority="32" stopIfTrue="1">
      <formula>$E7="Autre indication"</formula>
    </cfRule>
    <cfRule type="expression" dxfId="24" priority="33" stopIfTrue="1">
      <formula>$F7="Autre indication (hors reco SPILF)"</formula>
    </cfRule>
  </conditionalFormatting>
  <conditionalFormatting sqref="A10:O109">
    <cfRule type="expression" dxfId="23" priority="19" stopIfTrue="1">
      <formula>$F10="Autre indication (hors reco SPILF)"</formula>
    </cfRule>
  </conditionalFormatting>
  <conditionalFormatting sqref="A9">
    <cfRule type="expression" dxfId="22" priority="20" stopIfTrue="1">
      <formula>$E9="Autre indication"</formula>
    </cfRule>
    <cfRule type="expression" dxfId="21" priority="21" stopIfTrue="1">
      <formula>$F9="Autre indication (hors reco SPILF)"</formula>
    </cfRule>
  </conditionalFormatting>
  <conditionalFormatting sqref="N10:N109">
    <cfRule type="cellIs" dxfId="20" priority="878" operator="equal">
      <formula>"Antibiothérapie &gt;7j non justifiée"</formula>
    </cfRule>
    <cfRule type="cellIs" dxfId="19" priority="890" operator="equal">
      <formula>"Antibiothérapie &gt;7j justifiée"</formula>
    </cfRule>
  </conditionalFormatting>
  <conditionalFormatting sqref="O10:O109">
    <cfRule type="cellIs" dxfId="18" priority="65" operator="equal">
      <formula>"Durée antibiothérapie justifiée"</formula>
    </cfRule>
    <cfRule type="cellIs" dxfId="17" priority="137" operator="equal">
      <formula>"Durée antibiothérapie non justifiée"</formula>
    </cfRule>
  </conditionalFormatting>
  <conditionalFormatting sqref="B9">
    <cfRule type="expression" dxfId="16" priority="16" stopIfTrue="1">
      <formula>$E9="Autre indication"</formula>
    </cfRule>
    <cfRule type="expression" dxfId="15" priority="17" stopIfTrue="1">
      <formula>$F9="Autre indication (hors reco SPILF)"</formula>
    </cfRule>
  </conditionalFormatting>
  <conditionalFormatting sqref="N9">
    <cfRule type="expression" dxfId="14" priority="14" stopIfTrue="1">
      <formula>$E9="Autre indication"</formula>
    </cfRule>
    <cfRule type="expression" dxfId="13" priority="15" stopIfTrue="1">
      <formula>$F9="Autre indication (hors reco SPILF)"</formula>
    </cfRule>
  </conditionalFormatting>
  <conditionalFormatting sqref="O9">
    <cfRule type="expression" dxfId="12" priority="12" stopIfTrue="1">
      <formula>$E9="Autre indication"</formula>
    </cfRule>
    <cfRule type="expression" dxfId="11" priority="13" stopIfTrue="1">
      <formula>$F9="Autre indication (hors reco SPILF)"</formula>
    </cfRule>
  </conditionalFormatting>
  <conditionalFormatting sqref="J10:J109">
    <cfRule type="cellIs" dxfId="10" priority="10" operator="equal">
      <formula>"NON"</formula>
    </cfRule>
    <cfRule type="cellIs" dxfId="9" priority="11" operator="equal">
      <formula>"OUI"</formula>
    </cfRule>
  </conditionalFormatting>
  <conditionalFormatting sqref="K10:K109">
    <cfRule type="cellIs" dxfId="8" priority="8" operator="equal">
      <formula>"NON"</formula>
    </cfRule>
    <cfRule type="cellIs" dxfId="7" priority="9" operator="equal">
      <formula>"OUI"</formula>
    </cfRule>
  </conditionalFormatting>
  <conditionalFormatting sqref="F10:F109">
    <cfRule type="cellIs" dxfId="6" priority="5" operator="equal">
      <formula>"Indication non retrouvée"</formula>
    </cfRule>
    <cfRule type="cellIs" dxfId="5" priority="7" operator="equal">
      <formula>"Indication précise non retrouvée"</formula>
    </cfRule>
  </conditionalFormatting>
  <conditionalFormatting sqref="E10:E109">
    <cfRule type="cellIs" dxfId="4" priority="6" operator="equal">
      <formula>"Indication non retrouvée"</formula>
    </cfRule>
  </conditionalFormatting>
  <conditionalFormatting sqref="L2">
    <cfRule type="expression" dxfId="3" priority="3" stopIfTrue="1">
      <formula>$E5="Autre indication"</formula>
    </cfRule>
    <cfRule type="expression" dxfId="2" priority="4" stopIfTrue="1">
      <formula>$F5="Autre indication (hors reco SPILF)"</formula>
    </cfRule>
  </conditionalFormatting>
  <conditionalFormatting sqref="L3">
    <cfRule type="expression" dxfId="1" priority="1" stopIfTrue="1">
      <formula>$E6="Autre indication"</formula>
    </cfRule>
    <cfRule type="expression" dxfId="0" priority="2" stopIfTrue="1">
      <formula>$F6="Autre indication (hors reco SPILF)"</formula>
    </cfRule>
  </conditionalFormatting>
  <dataValidations xWindow="767" yWindow="370" count="9">
    <dataValidation type="list" allowBlank="1" showInputMessage="1" showErrorMessage="1" promptTitle="Critère facultatif" prompt="Sélectionner OUI si le J1 de l'antibiothérapie a eu lieu dans le même établissement que le J8 (quelque soit le service)" sqref="M10:M109">
      <formula1>"OUI,NON"</formula1>
    </dataValidation>
    <dataValidation type="list" allowBlank="1" showInputMessage="1" showErrorMessage="1" sqref="E10:E109">
      <formula1>Type_d_infection</formula1>
    </dataValidation>
    <dataValidation type="list" allowBlank="1" showInputMessage="1" showErrorMessage="1" sqref="F10:F109">
      <formula1>INDIRECT(SUBSTITUTE($E10," ","_"))</formula1>
    </dataValidation>
    <dataValidation type="whole" allowBlank="1" showInputMessage="1" showErrorMessage="1" error="Cette EPP concerne uniquement les antibiothérapies de plus de 7 jours._x000a_Veuillez saisir une durée &gt;7 jours." sqref="H10:H109">
      <formula1>8</formula1>
      <formula2>365</formula2>
    </dataValidation>
    <dataValidation allowBlank="1" showInputMessage="1" showErrorMessage="1" promptTitle="Saisie en texte libre" prompt="Ce critère est facultatif" sqref="I9"/>
    <dataValidation type="list" allowBlank="1" showInputMessage="1" showErrorMessage="1" prompt="Renseigner OUI, si un motif expliquant une durée prolongée d'antibiothérapie est écrit dans le dossier. La pertinence du motif n'est pas évaluée." sqref="K10:K109">
      <formula1>"OUI,NON,NA"</formula1>
    </dataValidation>
    <dataValidation type="list" allowBlank="1" showInputMessage="1" showErrorMessage="1" promptTitle="Critère facultatif" prompt="Sélectionner OUI si le J1 de l'antibiothérapie a eu lieu dans le même service que le J8" sqref="L10:L109">
      <formula1>"OUI,NON,?"</formula1>
    </dataValidation>
    <dataValidation allowBlank="1" showInputMessage="1" showErrorMessage="1" prompt="Cette donnée est facultative" sqref="C10:C109"/>
    <dataValidation allowBlank="1" showInputMessage="1" showErrorMessage="1" promptTitle="Critère facultatif" prompt="Saisie en texte libre" sqref="I10:I109"/>
  </dataValidations>
  <pageMargins left="0.23622047244094491" right="0.23622047244094491" top="0.35433070866141736" bottom="0.35433070866141736" header="0.31496062992125984" footer="0.31496062992125984"/>
  <pageSetup paperSize="8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B12" sqref="B12"/>
    </sheetView>
  </sheetViews>
  <sheetFormatPr baseColWidth="10" defaultRowHeight="15" x14ac:dyDescent="0.25"/>
  <sheetData>
    <row r="2" spans="1:2" x14ac:dyDescent="0.25">
      <c r="A2" t="s">
        <v>66</v>
      </c>
      <c r="B2" t="s">
        <v>221</v>
      </c>
    </row>
    <row r="3" spans="1:2" x14ac:dyDescent="0.25">
      <c r="A3" t="s">
        <v>67</v>
      </c>
      <c r="B3" t="s">
        <v>68</v>
      </c>
    </row>
    <row r="4" spans="1:2" x14ac:dyDescent="0.25">
      <c r="A4" t="s">
        <v>69</v>
      </c>
      <c r="B4" t="s">
        <v>220</v>
      </c>
    </row>
    <row r="5" spans="1:2" x14ac:dyDescent="0.25">
      <c r="A5" t="s">
        <v>70</v>
      </c>
      <c r="B5" t="s">
        <v>219</v>
      </c>
    </row>
    <row r="6" spans="1:2" x14ac:dyDescent="0.25">
      <c r="A6" t="s">
        <v>71</v>
      </c>
      <c r="B6" t="s">
        <v>72</v>
      </c>
    </row>
    <row r="7" spans="1:2" x14ac:dyDescent="0.25">
      <c r="A7" t="s">
        <v>80</v>
      </c>
      <c r="B7" t="s">
        <v>218</v>
      </c>
    </row>
    <row r="8" spans="1:2" x14ac:dyDescent="0.25">
      <c r="A8" t="s">
        <v>81</v>
      </c>
      <c r="B8" t="s">
        <v>217</v>
      </c>
    </row>
    <row r="9" spans="1:2" x14ac:dyDescent="0.25">
      <c r="A9" t="s">
        <v>123</v>
      </c>
      <c r="B9" t="s">
        <v>216</v>
      </c>
    </row>
    <row r="10" spans="1:2" x14ac:dyDescent="0.25">
      <c r="A10" t="s">
        <v>212</v>
      </c>
      <c r="B10" t="s">
        <v>213</v>
      </c>
    </row>
    <row r="11" spans="1:2" x14ac:dyDescent="0.25">
      <c r="A11" t="s">
        <v>214</v>
      </c>
      <c r="B11" t="s">
        <v>215</v>
      </c>
    </row>
    <row r="12" spans="1:2" x14ac:dyDescent="0.25">
      <c r="A12" t="s">
        <v>222</v>
      </c>
      <c r="B12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>
      <selection activeCell="Z17" sqref="Z17"/>
    </sheetView>
  </sheetViews>
  <sheetFormatPr baseColWidth="10" defaultRowHeight="15" x14ac:dyDescent="0.25"/>
  <cols>
    <col min="1" max="1" width="46.140625" bestFit="1" customWidth="1"/>
    <col min="2" max="2" width="58.140625" customWidth="1"/>
    <col min="3" max="3" width="9.7109375" customWidth="1"/>
    <col min="4" max="4" width="62.7109375" customWidth="1"/>
    <col min="5" max="5" width="9.85546875" customWidth="1"/>
    <col min="6" max="6" width="76" customWidth="1"/>
    <col min="7" max="7" width="10.28515625" customWidth="1"/>
    <col min="8" max="8" width="66.7109375" customWidth="1"/>
    <col min="9" max="9" width="6.5703125" customWidth="1"/>
    <col min="10" max="10" width="30.5703125" bestFit="1" customWidth="1"/>
    <col min="11" max="11" width="7.7109375" customWidth="1"/>
    <col min="12" max="12" width="41.140625" customWidth="1"/>
    <col min="13" max="13" width="9.140625" customWidth="1"/>
    <col min="14" max="14" width="26.140625" bestFit="1" customWidth="1"/>
    <col min="15" max="15" width="8" customWidth="1"/>
    <col min="16" max="16" width="28.28515625" bestFit="1" customWidth="1"/>
    <col min="17" max="17" width="8.5703125" customWidth="1"/>
    <col min="18" max="18" width="28.42578125" bestFit="1" customWidth="1"/>
    <col min="19" max="19" width="8.85546875" customWidth="1"/>
    <col min="20" max="20" width="41.28515625" customWidth="1"/>
    <col min="21" max="21" width="8.42578125" customWidth="1"/>
    <col min="22" max="22" width="23.28515625" bestFit="1" customWidth="1"/>
    <col min="23" max="23" width="9.5703125" customWidth="1"/>
    <col min="24" max="24" width="19" bestFit="1" customWidth="1"/>
    <col min="25" max="25" width="9.5703125" customWidth="1"/>
  </cols>
  <sheetData>
    <row r="1" spans="1:29" x14ac:dyDescent="0.25">
      <c r="A1" s="2" t="s">
        <v>193</v>
      </c>
    </row>
    <row r="2" spans="1:29" x14ac:dyDescent="0.25">
      <c r="A2" t="s">
        <v>84</v>
      </c>
    </row>
    <row r="3" spans="1:29" x14ac:dyDescent="0.25">
      <c r="A3" t="s">
        <v>64</v>
      </c>
    </row>
    <row r="4" spans="1:29" x14ac:dyDescent="0.25">
      <c r="A4" t="s">
        <v>133</v>
      </c>
    </row>
    <row r="5" spans="1:29" x14ac:dyDescent="0.25">
      <c r="A5" t="s">
        <v>134</v>
      </c>
    </row>
    <row r="6" spans="1:29" x14ac:dyDescent="0.25">
      <c r="A6" t="s">
        <v>135</v>
      </c>
    </row>
    <row r="7" spans="1:29" x14ac:dyDescent="0.25">
      <c r="A7" t="s">
        <v>136</v>
      </c>
    </row>
    <row r="8" spans="1:29" x14ac:dyDescent="0.25">
      <c r="A8" t="s">
        <v>137</v>
      </c>
    </row>
    <row r="9" spans="1:29" x14ac:dyDescent="0.25">
      <c r="A9" t="s">
        <v>60</v>
      </c>
    </row>
    <row r="10" spans="1:29" x14ac:dyDescent="0.25">
      <c r="A10" t="s">
        <v>54</v>
      </c>
    </row>
    <row r="11" spans="1:29" x14ac:dyDescent="0.25">
      <c r="A11" t="s">
        <v>104</v>
      </c>
    </row>
    <row r="12" spans="1:29" x14ac:dyDescent="0.25">
      <c r="A12" t="s">
        <v>90</v>
      </c>
    </row>
    <row r="13" spans="1:29" x14ac:dyDescent="0.25">
      <c r="A13" t="s">
        <v>138</v>
      </c>
    </row>
    <row r="14" spans="1:29" x14ac:dyDescent="0.25">
      <c r="A14" t="s">
        <v>124</v>
      </c>
    </row>
    <row r="15" spans="1:29" x14ac:dyDescent="0.25">
      <c r="A15" t="s">
        <v>190</v>
      </c>
    </row>
    <row r="16" spans="1:29" s="2" customFormat="1" x14ac:dyDescent="0.25">
      <c r="B16" s="2" t="s">
        <v>84</v>
      </c>
      <c r="C16" s="2" t="s">
        <v>192</v>
      </c>
      <c r="D16" s="2" t="s">
        <v>64</v>
      </c>
      <c r="E16" s="2" t="s">
        <v>192</v>
      </c>
      <c r="F16" s="2" t="s">
        <v>133</v>
      </c>
      <c r="G16" s="2" t="s">
        <v>192</v>
      </c>
      <c r="H16" s="2" t="s">
        <v>134</v>
      </c>
      <c r="I16" s="2" t="s">
        <v>192</v>
      </c>
      <c r="J16" s="2" t="s">
        <v>135</v>
      </c>
      <c r="K16" s="2" t="s">
        <v>192</v>
      </c>
      <c r="L16" s="2" t="s">
        <v>136</v>
      </c>
      <c r="M16" s="2" t="s">
        <v>192</v>
      </c>
      <c r="N16" s="2" t="s">
        <v>137</v>
      </c>
      <c r="O16" s="2" t="s">
        <v>192</v>
      </c>
      <c r="P16" s="2" t="s">
        <v>60</v>
      </c>
      <c r="Q16" s="2" t="s">
        <v>192</v>
      </c>
      <c r="R16" s="2" t="s">
        <v>54</v>
      </c>
      <c r="S16" s="2" t="s">
        <v>192</v>
      </c>
      <c r="T16" s="2" t="s">
        <v>104</v>
      </c>
      <c r="U16" s="2" t="s">
        <v>192</v>
      </c>
      <c r="V16" s="2" t="s">
        <v>90</v>
      </c>
      <c r="W16" s="2" t="s">
        <v>192</v>
      </c>
      <c r="X16" s="2" t="s">
        <v>138</v>
      </c>
      <c r="Y16" s="2" t="s">
        <v>192</v>
      </c>
      <c r="Z16" s="2" t="s">
        <v>124</v>
      </c>
      <c r="AA16" s="2" t="s">
        <v>192</v>
      </c>
      <c r="AB16" s="2" t="s">
        <v>190</v>
      </c>
      <c r="AC16" s="2" t="s">
        <v>192</v>
      </c>
    </row>
    <row r="17" spans="2:29" x14ac:dyDescent="0.25">
      <c r="B17" t="s">
        <v>76</v>
      </c>
      <c r="C17">
        <v>5</v>
      </c>
      <c r="D17" t="s">
        <v>65</v>
      </c>
      <c r="E17">
        <v>5</v>
      </c>
      <c r="F17" t="s">
        <v>86</v>
      </c>
      <c r="G17">
        <v>14</v>
      </c>
      <c r="H17" t="s">
        <v>129</v>
      </c>
      <c r="I17">
        <v>3</v>
      </c>
      <c r="J17" t="s">
        <v>139</v>
      </c>
      <c r="K17">
        <v>1</v>
      </c>
      <c r="L17" t="s">
        <v>95</v>
      </c>
      <c r="M17">
        <v>1</v>
      </c>
      <c r="N17" t="s">
        <v>118</v>
      </c>
      <c r="O17">
        <v>42</v>
      </c>
      <c r="P17" t="s">
        <v>61</v>
      </c>
      <c r="Q17">
        <v>5</v>
      </c>
      <c r="R17" t="s">
        <v>128</v>
      </c>
      <c r="S17">
        <v>5</v>
      </c>
      <c r="T17" t="s">
        <v>107</v>
      </c>
      <c r="U17">
        <v>1</v>
      </c>
      <c r="V17" t="s">
        <v>91</v>
      </c>
      <c r="W17">
        <v>5</v>
      </c>
      <c r="X17" t="s">
        <v>121</v>
      </c>
      <c r="Y17">
        <v>3</v>
      </c>
      <c r="Z17" t="s">
        <v>209</v>
      </c>
      <c r="AA17" t="s">
        <v>191</v>
      </c>
      <c r="AB17" t="s">
        <v>190</v>
      </c>
      <c r="AC17" t="s">
        <v>191</v>
      </c>
    </row>
    <row r="18" spans="2:29" x14ac:dyDescent="0.25">
      <c r="B18" t="s">
        <v>77</v>
      </c>
      <c r="C18">
        <v>7</v>
      </c>
      <c r="D18" t="s">
        <v>73</v>
      </c>
      <c r="E18">
        <v>7</v>
      </c>
      <c r="F18" t="s">
        <v>87</v>
      </c>
      <c r="G18">
        <v>28</v>
      </c>
      <c r="H18" t="s">
        <v>130</v>
      </c>
      <c r="I18">
        <v>5</v>
      </c>
      <c r="J18" t="s">
        <v>116</v>
      </c>
      <c r="K18">
        <v>10</v>
      </c>
      <c r="L18" t="s">
        <v>96</v>
      </c>
      <c r="M18">
        <v>1</v>
      </c>
      <c r="N18" t="s">
        <v>119</v>
      </c>
      <c r="O18">
        <v>42</v>
      </c>
      <c r="P18" t="s">
        <v>62</v>
      </c>
      <c r="Q18">
        <v>7</v>
      </c>
      <c r="R18" t="s">
        <v>55</v>
      </c>
      <c r="S18">
        <v>10</v>
      </c>
      <c r="T18" t="s">
        <v>108</v>
      </c>
      <c r="U18">
        <v>3</v>
      </c>
      <c r="V18" t="s">
        <v>92</v>
      </c>
      <c r="W18">
        <v>7</v>
      </c>
      <c r="X18" t="s">
        <v>122</v>
      </c>
      <c r="Y18">
        <v>7</v>
      </c>
    </row>
    <row r="19" spans="2:29" x14ac:dyDescent="0.25">
      <c r="B19" t="s">
        <v>78</v>
      </c>
      <c r="C19">
        <v>10</v>
      </c>
      <c r="D19" t="s">
        <v>74</v>
      </c>
      <c r="E19">
        <v>10</v>
      </c>
      <c r="F19" t="s">
        <v>88</v>
      </c>
      <c r="G19">
        <v>28</v>
      </c>
      <c r="H19" t="s">
        <v>131</v>
      </c>
      <c r="I19">
        <v>7</v>
      </c>
      <c r="J19" t="s">
        <v>117</v>
      </c>
      <c r="K19">
        <v>14</v>
      </c>
      <c r="L19" t="s">
        <v>97</v>
      </c>
      <c r="M19">
        <v>1</v>
      </c>
      <c r="N19" t="s">
        <v>120</v>
      </c>
      <c r="O19">
        <v>42</v>
      </c>
      <c r="P19" t="s">
        <v>63</v>
      </c>
      <c r="Q19">
        <v>7</v>
      </c>
      <c r="R19" t="s">
        <v>56</v>
      </c>
      <c r="S19">
        <v>5</v>
      </c>
      <c r="T19" t="s">
        <v>109</v>
      </c>
      <c r="U19">
        <v>5</v>
      </c>
      <c r="V19" t="s">
        <v>93</v>
      </c>
      <c r="W19">
        <v>14</v>
      </c>
      <c r="X19" t="s">
        <v>209</v>
      </c>
      <c r="Y19" t="s">
        <v>191</v>
      </c>
    </row>
    <row r="20" spans="2:29" x14ac:dyDescent="0.25">
      <c r="B20" t="s">
        <v>79</v>
      </c>
      <c r="C20">
        <v>14</v>
      </c>
      <c r="D20" t="s">
        <v>75</v>
      </c>
      <c r="E20">
        <v>14</v>
      </c>
      <c r="F20" t="s">
        <v>89</v>
      </c>
      <c r="G20">
        <v>42</v>
      </c>
      <c r="H20" t="s">
        <v>132</v>
      </c>
      <c r="I20">
        <v>7</v>
      </c>
      <c r="J20" t="s">
        <v>209</v>
      </c>
      <c r="K20" t="s">
        <v>191</v>
      </c>
      <c r="L20" t="s">
        <v>98</v>
      </c>
      <c r="M20">
        <v>3</v>
      </c>
      <c r="N20" t="s">
        <v>209</v>
      </c>
      <c r="O20" t="s">
        <v>191</v>
      </c>
      <c r="P20" t="s">
        <v>123</v>
      </c>
      <c r="Q20">
        <v>7</v>
      </c>
      <c r="R20" t="s">
        <v>57</v>
      </c>
      <c r="S20">
        <v>10</v>
      </c>
      <c r="T20" t="s">
        <v>110</v>
      </c>
      <c r="U20">
        <v>5</v>
      </c>
      <c r="V20" t="s">
        <v>94</v>
      </c>
      <c r="W20">
        <v>21</v>
      </c>
      <c r="X20" t="s">
        <v>204</v>
      </c>
      <c r="Y20" t="s">
        <v>191</v>
      </c>
    </row>
    <row r="21" spans="2:29" x14ac:dyDescent="0.25">
      <c r="B21" t="s">
        <v>82</v>
      </c>
      <c r="C21">
        <v>7</v>
      </c>
      <c r="D21" t="s">
        <v>127</v>
      </c>
      <c r="E21">
        <v>21</v>
      </c>
      <c r="F21" t="s">
        <v>209</v>
      </c>
      <c r="G21" t="s">
        <v>191</v>
      </c>
      <c r="H21" t="s">
        <v>209</v>
      </c>
      <c r="I21" t="s">
        <v>191</v>
      </c>
      <c r="J21" t="s">
        <v>204</v>
      </c>
      <c r="K21" t="s">
        <v>191</v>
      </c>
      <c r="L21" t="s">
        <v>101</v>
      </c>
      <c r="M21">
        <v>4</v>
      </c>
      <c r="N21" t="s">
        <v>204</v>
      </c>
      <c r="O21" t="s">
        <v>191</v>
      </c>
      <c r="P21" t="s">
        <v>209</v>
      </c>
      <c r="Q21" t="s">
        <v>191</v>
      </c>
      <c r="R21" t="s">
        <v>58</v>
      </c>
      <c r="S21">
        <v>10</v>
      </c>
      <c r="T21" t="s">
        <v>111</v>
      </c>
      <c r="U21">
        <v>7</v>
      </c>
      <c r="V21" t="s">
        <v>209</v>
      </c>
      <c r="W21" t="s">
        <v>191</v>
      </c>
    </row>
    <row r="22" spans="2:29" x14ac:dyDescent="0.25">
      <c r="B22" t="s">
        <v>83</v>
      </c>
      <c r="C22">
        <v>14</v>
      </c>
      <c r="D22" t="s">
        <v>209</v>
      </c>
      <c r="E22" t="s">
        <v>191</v>
      </c>
      <c r="F22" t="s">
        <v>204</v>
      </c>
      <c r="G22" t="s">
        <v>191</v>
      </c>
      <c r="H22" t="s">
        <v>204</v>
      </c>
      <c r="I22" t="s">
        <v>191</v>
      </c>
      <c r="L22" t="s">
        <v>102</v>
      </c>
      <c r="M22">
        <v>8</v>
      </c>
      <c r="P22" t="s">
        <v>204</v>
      </c>
      <c r="Q22" t="s">
        <v>191</v>
      </c>
      <c r="R22" t="s">
        <v>59</v>
      </c>
      <c r="S22">
        <v>6</v>
      </c>
      <c r="T22" t="s">
        <v>112</v>
      </c>
      <c r="U22">
        <v>7</v>
      </c>
      <c r="V22" t="s">
        <v>204</v>
      </c>
      <c r="W22" t="s">
        <v>191</v>
      </c>
    </row>
    <row r="23" spans="2:29" x14ac:dyDescent="0.25">
      <c r="B23" t="s">
        <v>85</v>
      </c>
      <c r="C23">
        <v>42</v>
      </c>
      <c r="D23" t="s">
        <v>204</v>
      </c>
      <c r="E23" t="s">
        <v>191</v>
      </c>
      <c r="L23" t="s">
        <v>99</v>
      </c>
      <c r="M23">
        <v>5</v>
      </c>
      <c r="R23" t="s">
        <v>209</v>
      </c>
      <c r="S23" t="s">
        <v>191</v>
      </c>
      <c r="T23" t="s">
        <v>113</v>
      </c>
      <c r="U23">
        <v>10</v>
      </c>
    </row>
    <row r="24" spans="2:29" x14ac:dyDescent="0.25">
      <c r="B24" t="s">
        <v>209</v>
      </c>
      <c r="C24" t="s">
        <v>191</v>
      </c>
      <c r="L24" t="s">
        <v>100</v>
      </c>
      <c r="M24">
        <v>5</v>
      </c>
      <c r="R24" t="s">
        <v>204</v>
      </c>
      <c r="S24" t="s">
        <v>191</v>
      </c>
      <c r="T24" t="s">
        <v>114</v>
      </c>
      <c r="U24">
        <v>10</v>
      </c>
    </row>
    <row r="25" spans="2:29" x14ac:dyDescent="0.25">
      <c r="B25" t="s">
        <v>204</v>
      </c>
      <c r="C25" t="s">
        <v>191</v>
      </c>
      <c r="L25" t="s">
        <v>105</v>
      </c>
      <c r="M25">
        <v>3</v>
      </c>
      <c r="T25" t="s">
        <v>115</v>
      </c>
      <c r="U25">
        <v>14</v>
      </c>
    </row>
    <row r="26" spans="2:29" x14ac:dyDescent="0.25">
      <c r="L26" t="s">
        <v>106</v>
      </c>
      <c r="M26">
        <v>3</v>
      </c>
      <c r="T26" t="s">
        <v>209</v>
      </c>
      <c r="U26" t="s">
        <v>191</v>
      </c>
    </row>
    <row r="27" spans="2:29" x14ac:dyDescent="0.25">
      <c r="L27" t="s">
        <v>103</v>
      </c>
      <c r="M27">
        <v>10</v>
      </c>
      <c r="T27" t="s">
        <v>204</v>
      </c>
      <c r="U27" t="s">
        <v>191</v>
      </c>
    </row>
    <row r="28" spans="2:29" x14ac:dyDescent="0.25">
      <c r="L28" t="s">
        <v>209</v>
      </c>
      <c r="M28" t="s">
        <v>191</v>
      </c>
    </row>
    <row r="29" spans="2:29" x14ac:dyDescent="0.25">
      <c r="L29" t="s">
        <v>204</v>
      </c>
      <c r="M29" t="s">
        <v>191</v>
      </c>
    </row>
  </sheetData>
  <sortState ref="A1:A14">
    <sortCondition ref="A1:A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18</vt:i4>
      </vt:variant>
    </vt:vector>
  </HeadingPairs>
  <TitlesOfParts>
    <vt:vector size="21" baseType="lpstr">
      <vt:lpstr>Tour 1</vt:lpstr>
      <vt:lpstr>Abréviations</vt:lpstr>
      <vt:lpstr>Liste</vt:lpstr>
      <vt:lpstr>Autre_indication</vt:lpstr>
      <vt:lpstr>Bactériémies</vt:lpstr>
      <vt:lpstr>Bactériémies_liées_aux_catheters_veineux_centraux</vt:lpstr>
      <vt:lpstr>Endocardites_infectieuses</vt:lpstr>
      <vt:lpstr>'Tour 1'!Impression_des_titres</vt:lpstr>
      <vt:lpstr>Indication_non_retrouvée</vt:lpstr>
      <vt:lpstr>Infection_peau_tissus_mous</vt:lpstr>
      <vt:lpstr>infections_génitales</vt:lpstr>
      <vt:lpstr>Infections_intra_abdominales</vt:lpstr>
      <vt:lpstr>Infections_ostéo_articulaires</vt:lpstr>
      <vt:lpstr>Infections_peau_et_tissus_mous</vt:lpstr>
      <vt:lpstr>infections_respiratoires_basses</vt:lpstr>
      <vt:lpstr>infections_respiratoires_hautes</vt:lpstr>
      <vt:lpstr>infections_urinaires</vt:lpstr>
      <vt:lpstr>méningites_bactériennes</vt:lpstr>
      <vt:lpstr>Neutropénies_fébriles</vt:lpstr>
      <vt:lpstr>Type_d_infection</vt:lpstr>
      <vt:lpstr>'Tour 1'!Zone_d_impression</vt:lpstr>
    </vt:vector>
  </TitlesOfParts>
  <Company>CHU de NANTES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NEYRAT Lucie</dc:creator>
  <cp:lastModifiedBy>DELAUNAY Chloe</cp:lastModifiedBy>
  <cp:lastPrinted>2018-11-27T13:33:37Z</cp:lastPrinted>
  <dcterms:created xsi:type="dcterms:W3CDTF">2018-04-30T07:37:47Z</dcterms:created>
  <dcterms:modified xsi:type="dcterms:W3CDTF">2018-12-05T09:19:54Z</dcterms:modified>
</cp:coreProperties>
</file>