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tabRatio="652" activeTab="0"/>
  </bookViews>
  <sheets>
    <sheet name="Feuil1" sheetId="1" r:id="rId1"/>
    <sheet name="Mode d'emploi de l'outil" sheetId="2" r:id="rId2"/>
    <sheet name="Prescription" sheetId="3" r:id="rId3"/>
    <sheet name="Stockage" sheetId="4" r:id="rId4"/>
    <sheet name="Préparation" sheetId="5" r:id="rId5"/>
    <sheet name="Distribution administration" sheetId="6" r:id="rId6"/>
    <sheet name="Coordination" sheetId="7" r:id="rId7"/>
    <sheet name="Formation_Information" sheetId="8" r:id="rId8"/>
    <sheet name="Résultats" sheetId="9" r:id="rId9"/>
  </sheets>
  <definedNames>
    <definedName name="_xlnm.Print_Titles" localSheetId="5">'Distribution administration'!$3:$5</definedName>
    <definedName name="_xlnm.Print_Titles" localSheetId="2">'Prescription'!$3:$5</definedName>
    <definedName name="_xlnm.Print_Titles" localSheetId="3">'Stockage'!$4:$6</definedName>
    <definedName name="_xlnm.Print_Area" localSheetId="5">'Distribution administration'!$A$1:$J$55</definedName>
    <definedName name="_xlnm.Print_Area" localSheetId="1">'Mode d'emploi de l'outil'!$A$1:$N$50</definedName>
    <definedName name="_xlnm.Print_Area" localSheetId="2">'Prescription'!$A$1:$J$53</definedName>
    <definedName name="_xlnm.Print_Area" localSheetId="8">'Résultats'!$A$1:$I$51</definedName>
  </definedNames>
  <calcPr fullCalcOnLoad="1"/>
</workbook>
</file>

<file path=xl/sharedStrings.xml><?xml version="1.0" encoding="utf-8"?>
<sst xmlns="http://schemas.openxmlformats.org/spreadsheetml/2006/main" count="406" uniqueCount="177">
  <si>
    <t>N°</t>
  </si>
  <si>
    <t>CRITERE</t>
  </si>
  <si>
    <t>Prescription</t>
  </si>
  <si>
    <t>PRESCRIPTION</t>
  </si>
  <si>
    <t>STOCKAGE DES MEDICAMENTS</t>
  </si>
  <si>
    <t>Une convention avec la (les) pharmacie(s)  d'officine qui dispense(nt) les médicaments est signée</t>
  </si>
  <si>
    <t xml:space="preserve">La chaîne du froid est respectée pour les médicaments qui le nécessitent </t>
  </si>
  <si>
    <t>Commentaires</t>
  </si>
  <si>
    <t>Cotation</t>
  </si>
  <si>
    <t>T0</t>
  </si>
  <si>
    <t>date</t>
  </si>
  <si>
    <t>- A l'entrée du résident</t>
  </si>
  <si>
    <t>- Pour l'entourage</t>
  </si>
  <si>
    <t>- pour le pharmacien</t>
  </si>
  <si>
    <t>Les médicaments sont préparés au moment de l'administration pour les autres formes (injectables, sachets, gouttes, sirop...)</t>
  </si>
  <si>
    <t>Il existe une armoire ou un local à pharmacie à accès contrôlé (clé, digicode…)</t>
  </si>
  <si>
    <t>- Pour le résident</t>
  </si>
  <si>
    <t>Les professionnels qui distribuent les médicaments sont habilités</t>
  </si>
  <si>
    <t>Si oui, elle est conforme au modèle réglementaire</t>
  </si>
  <si>
    <t>Il existe un pharmacien référent  pour l'EHPAD</t>
  </si>
  <si>
    <t>- Pour les personnels non soignants et bénévoles</t>
  </si>
  <si>
    <t>La gestion des périmés est organisée</t>
  </si>
  <si>
    <t>Les médicaments restant à l'issue d'un traitement sont rendus à la pharmacie ou à la famille du résident</t>
  </si>
  <si>
    <t>T1</t>
  </si>
  <si>
    <t>Coordination entre les partenaires/continuité de la prise en charge</t>
  </si>
  <si>
    <t>Global</t>
  </si>
  <si>
    <t>T2</t>
  </si>
  <si>
    <t>…</t>
  </si>
  <si>
    <t>- Logiciel de prescription</t>
  </si>
  <si>
    <t>0 : Non</t>
  </si>
  <si>
    <t>3 : Partielle</t>
  </si>
  <si>
    <t>5 : Oui</t>
  </si>
  <si>
    <t>5 : Tous les prescripteurs</t>
  </si>
  <si>
    <t>0 : Aucun prescripteur</t>
  </si>
  <si>
    <t>3:  Quelquefois</t>
  </si>
  <si>
    <t xml:space="preserve">5 : Toujours </t>
  </si>
  <si>
    <t>0 : Jamais</t>
  </si>
  <si>
    <t>0: Non conforme</t>
  </si>
  <si>
    <t>5 : Conforme</t>
  </si>
  <si>
    <t>0 : aucun résident</t>
  </si>
  <si>
    <t xml:space="preserve">Une informatisation existe au sein de l'établissement :
</t>
  </si>
  <si>
    <t>0 : Pour aucun résident</t>
  </si>
  <si>
    <t>3 : Pour quelques résidents</t>
  </si>
  <si>
    <t>5 : Pour tous les résidents</t>
  </si>
  <si>
    <t>0 : Aucun professionnel n'est habilité</t>
  </si>
  <si>
    <t>5 : Tous les professionnels sont habilités</t>
  </si>
  <si>
    <t>0 : Aucune réunion par an</t>
  </si>
  <si>
    <t>3 : Au moins une réunion par an</t>
  </si>
  <si>
    <t>5 : plus d'une réunion par an</t>
  </si>
  <si>
    <t>5 : 5 fois par an</t>
  </si>
  <si>
    <t>1 : La température est vérifiée et tracée au moins une fois par mois</t>
  </si>
  <si>
    <t>5 : La température est vérifiée et tracée tous les jours</t>
  </si>
  <si>
    <t>3 : sur quelques conditionnement mais ce n'est pas automatique</t>
  </si>
  <si>
    <t>5 : Sur tous les conditionnements entamés</t>
  </si>
  <si>
    <t>Ecart entre T0 et T1</t>
  </si>
  <si>
    <t>Ecart entre T1 et T2</t>
  </si>
  <si>
    <r>
      <t xml:space="preserve">Une liste de médicaments à prescrire préférentiellement est définie
</t>
    </r>
    <r>
      <rPr>
        <i/>
        <sz val="14"/>
        <rFont val="Arial"/>
        <family val="2"/>
      </rPr>
      <t>Le fait d'avoir une liste préférentielle permet de limiter le risque de mésusage des médicaments par les soignants</t>
    </r>
  </si>
  <si>
    <t>0 : aucun dossier</t>
  </si>
  <si>
    <t>1 : 1, 2 dossiers conformes</t>
  </si>
  <si>
    <t>2 : 3, 4 dossiers conformes</t>
  </si>
  <si>
    <t>3: 5,6 dossiers conformes</t>
  </si>
  <si>
    <t>4: 7,8 dossiers conformes</t>
  </si>
  <si>
    <t>5 : 9,10 dossiers conformes</t>
  </si>
  <si>
    <t>3 : 2 fois par an</t>
  </si>
  <si>
    <t>3 : La température est vérifiée et tracé au moins une fois par semaine</t>
  </si>
  <si>
    <t>3 : En partie</t>
  </si>
  <si>
    <t>Le résident autonome est encouragé à signaler au personnel soignant toute automédication</t>
  </si>
  <si>
    <t>- Photo actualisée</t>
  </si>
  <si>
    <t>DISTRIBUTION ET ADMINISTRATION</t>
  </si>
  <si>
    <t>Distribution et administration</t>
  </si>
  <si>
    <r>
      <t xml:space="preserve">Les modalités de distribution des médicaments sont définies
</t>
    </r>
    <r>
      <rPr>
        <i/>
        <sz val="14"/>
        <rFont val="Arial"/>
        <family val="2"/>
      </rPr>
      <t>L'IDE doit vérifier la concordance résident/ordonnance/médicaments avant la distribution</t>
    </r>
  </si>
  <si>
    <t>FORMATION/INFORMATION</t>
  </si>
  <si>
    <t xml:space="preserve">Un réfrigérateur est exclusivement dédié aux médicaments </t>
  </si>
  <si>
    <t>La température du réfrigérateur est vérifiée ET tracée</t>
  </si>
  <si>
    <t>0 : Sur aucun conditionnement</t>
  </si>
  <si>
    <t>Préparation des doses à administrer</t>
  </si>
  <si>
    <t>PREPARATION DES DOSES A ADMINISTRER</t>
  </si>
  <si>
    <t>3 : Certains prescripteurs</t>
  </si>
  <si>
    <t xml:space="preserve">Cocher en partie si au moins une de vos étapes n'est pas informatisée </t>
  </si>
  <si>
    <t xml:space="preserve">Une évaluation médicale du traitement est organisée : </t>
  </si>
  <si>
    <t>Interview des professionnels
Observation des stocks</t>
  </si>
  <si>
    <t>Une trousse de médicaments d'urgence est disponible dans l'établissement</t>
  </si>
  <si>
    <t>Les modalités de gestion des stupéfiants sont organisées</t>
  </si>
  <si>
    <t>Observation</t>
  </si>
  <si>
    <r>
      <t xml:space="preserve">Cocher partielle si une liste est établie pour certaines catégories de médicaments (antibiotiques, AVK…)
</t>
    </r>
    <r>
      <rPr>
        <sz val="14"/>
        <color indexed="48"/>
        <rFont val="Calibri"/>
        <family val="2"/>
      </rPr>
      <t>Consultation de documents</t>
    </r>
  </si>
  <si>
    <r>
      <t xml:space="preserve">Les prescriptions ne font pas l'objet de retranscription
</t>
    </r>
    <r>
      <rPr>
        <i/>
        <sz val="14"/>
        <rFont val="Arial"/>
        <family val="2"/>
      </rPr>
      <t>Toute retranscription d'une prescription est source d'erreur</t>
    </r>
  </si>
  <si>
    <t>Audit de dossiers</t>
  </si>
  <si>
    <t xml:space="preserve"> - Au moins une fois par an</t>
  </si>
  <si>
    <r>
      <t xml:space="preserve">Un bilan biologique est réalisé pour chaque résident au moins une fois par an
</t>
    </r>
    <r>
      <rPr>
        <i/>
        <sz val="11"/>
        <rFont val="Arial"/>
        <family val="2"/>
      </rPr>
      <t xml:space="preserve">
</t>
    </r>
    <r>
      <rPr>
        <i/>
        <sz val="14"/>
        <rFont val="Arial"/>
        <family val="2"/>
      </rPr>
      <t>Le bilan dans le cadre de la prévention de la iatrogénie doit comprendre au minimum NFS, fonction rénale, iono en dehors des médicaments nécessitant une surveillance spécifique</t>
    </r>
  </si>
  <si>
    <r>
      <t xml:space="preserve">Cocher oui, s'il existe une procédure
</t>
    </r>
    <r>
      <rPr>
        <sz val="14"/>
        <color indexed="48"/>
        <rFont val="Calibri"/>
        <family val="2"/>
      </rPr>
      <t>Consultation de documents</t>
    </r>
  </si>
  <si>
    <r>
      <t xml:space="preserve">Cocher oui, s'il existe une procédure
</t>
    </r>
    <r>
      <rPr>
        <sz val="14"/>
        <color indexed="48"/>
        <rFont val="Calibri"/>
        <family val="2"/>
      </rPr>
      <t>Consultation de documents</t>
    </r>
  </si>
  <si>
    <r>
      <t xml:space="preserve">Cocher oui s'il existe une liste validée de médicaments composant la trousse et que vous avez pu l'observer
</t>
    </r>
    <r>
      <rPr>
        <sz val="14"/>
        <color indexed="48"/>
        <rFont val="Calibri"/>
        <family val="2"/>
      </rPr>
      <t>Consultation de documents
Observation</t>
    </r>
  </si>
  <si>
    <r>
      <t xml:space="preserve">Cocher oui, s'il existe une procédure de gestion de la chaîne du froid
</t>
    </r>
    <r>
      <rPr>
        <sz val="14"/>
        <color indexed="48"/>
        <rFont val="Calibri"/>
        <family val="2"/>
      </rPr>
      <t>Consultation de documents</t>
    </r>
  </si>
  <si>
    <t>0 : La température n'est jamais vérifiée ou jamais tracée</t>
  </si>
  <si>
    <t>Consultation de documents d'enregistrement des températures</t>
  </si>
  <si>
    <t xml:space="preserve"> - Le nom ET Le prénom du résident</t>
  </si>
  <si>
    <t>- Date de naissance</t>
  </si>
  <si>
    <t>Interview des professionnels</t>
  </si>
  <si>
    <t>consultation de documents</t>
  </si>
  <si>
    <t>3 : Quelques professionnels ne sont pas habilités</t>
  </si>
  <si>
    <t>Consultation de documents</t>
  </si>
  <si>
    <r>
      <t xml:space="preserve">Conforme si aucune retranscription
</t>
    </r>
    <r>
      <rPr>
        <sz val="14"/>
        <color indexed="48"/>
        <rFont val="Calibri"/>
        <family val="2"/>
      </rPr>
      <t>Interview des professionnels</t>
    </r>
  </si>
  <si>
    <r>
      <t xml:space="preserve">Cocher oui, si seul des médicaments sont retrouvés dans le réfrigérateur
</t>
    </r>
    <r>
      <rPr>
        <sz val="14"/>
        <color indexed="12"/>
        <rFont val="Calibri"/>
        <family val="2"/>
      </rPr>
      <t>Observation</t>
    </r>
  </si>
  <si>
    <r>
      <t>Interview des professionnels et consultation de documents</t>
    </r>
    <r>
      <rPr>
        <sz val="14"/>
        <color indexed="8"/>
        <rFont val="Calibri"/>
        <family val="2"/>
      </rPr>
      <t xml:space="preserve">
Cocher Oui si une procédure existe et que le délai de mise à jour y est indiqué</t>
    </r>
  </si>
  <si>
    <r>
      <t>Interview des professionnels</t>
    </r>
    <r>
      <rPr>
        <sz val="14"/>
        <color indexed="8"/>
        <rFont val="Calibri"/>
        <family val="2"/>
      </rPr>
      <t xml:space="preserve">
Le délai indiqué dans la procédure est respecté</t>
    </r>
  </si>
  <si>
    <r>
      <t xml:space="preserve">L'identité de la personne est vérifiée avant l'administration du médicament
</t>
    </r>
    <r>
      <rPr>
        <i/>
        <sz val="14"/>
        <rFont val="Arial"/>
        <family val="2"/>
      </rPr>
      <t>Si distribution/administration en salle à manger, chaque résident peut être identifié par une photographie sur sa place attribuée - Les professionnels disposent d'un trombinoscope</t>
    </r>
  </si>
  <si>
    <r>
      <t xml:space="preserve">Le déconditionnement primaire est réalisé au moment de l'administration
</t>
    </r>
    <r>
      <rPr>
        <i/>
        <sz val="14"/>
        <rFont val="Arial"/>
        <family val="2"/>
      </rPr>
      <t>Conditionnement primaire = Blister d'origine</t>
    </r>
  </si>
  <si>
    <r>
      <t xml:space="preserve">La prise effective des médicaments est vérifiée par un membre du personnel habilité pour les résidents considérés à risque
</t>
    </r>
    <r>
      <rPr>
        <i/>
        <sz val="14"/>
        <rFont val="Arial"/>
        <family val="2"/>
      </rPr>
      <t>Résidents à risque = patient dément, sous AVK, trouble de la déglutition
Une liste de résidents à risques est définie par le médecin</t>
    </r>
  </si>
  <si>
    <r>
      <t xml:space="preserve">L'administration des médicaments est enregistrée sur un support
</t>
    </r>
    <r>
      <rPr>
        <i/>
        <sz val="14"/>
        <rFont val="Arial"/>
        <family val="2"/>
      </rPr>
      <t>Le support peut être informatisé ou papier</t>
    </r>
  </si>
  <si>
    <r>
      <t xml:space="preserve">La non administration des médicaments est enregistrée sur un support
</t>
    </r>
    <r>
      <rPr>
        <i/>
        <sz val="14"/>
        <rFont val="Arial"/>
        <family val="2"/>
      </rPr>
      <t>Le support peut être informatisé ou papier</t>
    </r>
  </si>
  <si>
    <t>Interview des professionnels et observation</t>
  </si>
  <si>
    <t>NA</t>
  </si>
  <si>
    <t>Interview des IDE et des résidents/entourage</t>
  </si>
  <si>
    <r>
      <t xml:space="preserve">L'acte d'administration proprement dit est réalisé par l'IDE ou le médecin pour </t>
    </r>
    <r>
      <rPr>
        <b/>
        <u val="single"/>
        <sz val="14"/>
        <rFont val="Arial"/>
        <family val="2"/>
      </rPr>
      <t>les voies injectables</t>
    </r>
    <r>
      <rPr>
        <b/>
        <sz val="14"/>
        <rFont val="Arial"/>
        <family val="2"/>
      </rPr>
      <t xml:space="preserve"> (sauf pour les résidents en auto-traitement comme l'insuline)</t>
    </r>
  </si>
  <si>
    <t>La concordance entre la prescription et les médicaments est vérifiée au moment de l'administration</t>
  </si>
  <si>
    <t xml:space="preserve">Des actions de formation/sensibilisation sont proposées à l'ensemble des professionnels sur le circuit du médicament, la prise en charge thérapeutique des personnes âgées </t>
  </si>
  <si>
    <r>
      <t xml:space="preserve">Cette liste est connue des prescripteurs
</t>
    </r>
    <r>
      <rPr>
        <i/>
        <sz val="14"/>
        <rFont val="Arial"/>
        <family val="2"/>
      </rPr>
      <t>Connue = Commune et à disposition des prescripteurs</t>
    </r>
  </si>
  <si>
    <t xml:space="preserve">Interview des prescripteurs et Consultation de documents </t>
  </si>
  <si>
    <t>3 :  Quelquefois/ ou régularisées dans un délai supérieur à 72 heures</t>
  </si>
  <si>
    <t>L'établissement est organisé pour sécuriser le circuit du médicament chez les résidents autonomes qui gèrent eux-mêmes leur traitement.</t>
  </si>
  <si>
    <r>
      <t xml:space="preserve">Les équipements de stockage sont adaptés à une distribution individuelle
</t>
    </r>
    <r>
      <rPr>
        <i/>
        <sz val="14"/>
        <rFont val="Arial"/>
        <family val="2"/>
      </rPr>
      <t>Les équipements doivent permettre de gérer le traitement de chaque résident (par exemple chariot avec casier individuel)</t>
    </r>
  </si>
  <si>
    <t>Stockage des médicaments</t>
  </si>
  <si>
    <r>
      <t xml:space="preserve">En cas d'hospitalisation, il existe une fiche de liaison permettant d'assurer la continuité de la prise en charge thérapeutique
</t>
    </r>
    <r>
      <rPr>
        <i/>
        <sz val="14"/>
        <rFont val="Arial"/>
        <family val="2"/>
      </rPr>
      <t>L'ordonnance peut y être jointe</t>
    </r>
  </si>
  <si>
    <r>
      <t xml:space="preserve">- au sein de l'EHPAD, pour les professionnels assurant la prise en charge thérapeutique
</t>
    </r>
    <r>
      <rPr>
        <i/>
        <sz val="14"/>
        <rFont val="Arial"/>
        <family val="2"/>
      </rPr>
      <t xml:space="preserve">Prise de médicaments cardiovasculaires, de psychotropes, d'antalgiques de pallier 2 et 3, d'anticoagulants, d'AINS et d'antidiabétiques oraux. </t>
    </r>
  </si>
  <si>
    <t>1 : 1, 2 résidents</t>
  </si>
  <si>
    <t>2 : 3,4 résidents</t>
  </si>
  <si>
    <t>3: 5,6 résidents</t>
  </si>
  <si>
    <t>4: 7, 8 résidents</t>
  </si>
  <si>
    <t>5 : 9, 10 résidents</t>
  </si>
  <si>
    <t>3 : Partiellement</t>
  </si>
  <si>
    <r>
      <t xml:space="preserve">Le contrat de coordination des intervenants libéraux est signé avec chaque médecin traitant intervenant
</t>
    </r>
    <r>
      <rPr>
        <b/>
        <i/>
        <sz val="14"/>
        <rFont val="Arial"/>
        <family val="2"/>
      </rPr>
      <t xml:space="preserve">
</t>
    </r>
    <r>
      <rPr>
        <i/>
        <sz val="14"/>
        <rFont val="Arial"/>
        <family val="2"/>
      </rPr>
      <t>Contrat d'intervention de 30 décembre 2010</t>
    </r>
  </si>
  <si>
    <r>
      <t xml:space="preserve"> La communication est organisée entre l'établissement et les partenaires (pharmacien, médecin traitant, directeur…)
</t>
    </r>
    <r>
      <rPr>
        <i/>
        <sz val="14"/>
        <rFont val="Arial"/>
        <family val="2"/>
      </rPr>
      <t>La commission gériatrique est un moyen de communication. Il peut exister d'autres moyens</t>
    </r>
  </si>
  <si>
    <r>
      <t xml:space="preserve">Des activités d'information éducative sont mises en œuvre dans l'établissement
</t>
    </r>
    <r>
      <rPr>
        <i/>
        <sz val="14"/>
        <rFont val="Arial"/>
        <family val="2"/>
      </rPr>
      <t>Il peut s'agir d'informations sur les anticoagulants, les neuroleptiques, les AINS, et les antidiabétiques
Remise de documents</t>
    </r>
  </si>
  <si>
    <t>Formation/information</t>
  </si>
  <si>
    <t>OUTIL D'AIDE AU DIAGNOSTIC DU CIRCUIT DU MEDICAMENT EN EHPAD SANS PUI
SYNTHESE DES RESULTATS</t>
  </si>
  <si>
    <r>
      <t>Les modalités d'habilitation des professionnels doivent être définies (formation, listes des professionnels habilités, évaluation régulière…)</t>
    </r>
    <r>
      <rPr>
        <sz val="14"/>
        <color indexed="18"/>
        <rFont val="Arial"/>
        <family val="2"/>
      </rPr>
      <t xml:space="preserve">
</t>
    </r>
    <r>
      <rPr>
        <sz val="14"/>
        <color indexed="12"/>
        <rFont val="Arial"/>
        <family val="2"/>
      </rPr>
      <t>Interview de la direction</t>
    </r>
  </si>
  <si>
    <r>
      <t xml:space="preserve">Cocher non si la fiche de liaison ne comprend pas l'ensemble des informations nécessaires à la continuité de la prise en charge. 
</t>
    </r>
    <r>
      <rPr>
        <sz val="14"/>
        <color indexed="12"/>
        <rFont val="Calibri"/>
        <family val="2"/>
      </rPr>
      <t>Interview des professionnels</t>
    </r>
  </si>
  <si>
    <r>
      <t xml:space="preserve">Cocher oui si le pharmacien dispose d'une liste actualisée avec  le poids, la fonction rénale, les allergies, l'INR (si AVK)
</t>
    </r>
    <r>
      <rPr>
        <sz val="14"/>
        <color indexed="12"/>
        <rFont val="Calibri"/>
        <family val="2"/>
      </rPr>
      <t>Interview des professionnels</t>
    </r>
  </si>
  <si>
    <t>Interview de la direction</t>
  </si>
  <si>
    <t>- Logiciel d'aide à la prescription associé à une banque de données</t>
  </si>
  <si>
    <t xml:space="preserve">Les piluliers sont identifiés par : </t>
  </si>
  <si>
    <r>
      <t xml:space="preserve">Un double contrôle des piluliers est réalisé
</t>
    </r>
    <r>
      <rPr>
        <i/>
        <sz val="14"/>
        <rFont val="Arial"/>
        <family val="2"/>
      </rPr>
      <t xml:space="preserve">
Un second contrôle par une personne différente permet de limiter les erreurs humaines </t>
    </r>
  </si>
  <si>
    <t>La mise à jour des piluliers en cas de modification de traitement est organisée</t>
  </si>
  <si>
    <t>Les piluliers sont mis à jour en fonction des modifications de traitement</t>
  </si>
  <si>
    <t>La périodicité définie est respectée pour les comprimés et les gélules (hors injectables, sachets, gouttes, sirop...)</t>
  </si>
  <si>
    <t xml:space="preserve"> - A l'occasion de tout événement intercurrent (dénutrition, déshydratation, altération état général, chute, malaise, confusion, retour d'hospitalisation)</t>
  </si>
  <si>
    <r>
      <t xml:space="preserve">Les médicaments multi-doses (sirops, gouttes buvables, collyres, antiseptiques…) comportent la date limite d'utilisation après ouverture clairement identifiée 
</t>
    </r>
    <r>
      <rPr>
        <i/>
        <sz val="14"/>
        <rFont val="Arial"/>
        <family val="2"/>
      </rPr>
      <t xml:space="preserve">Un document listant les médicaments et leur durée de conservation après ouverture doit être disponible dans l'unité </t>
    </r>
  </si>
  <si>
    <t>- Un retour systématique à l'IDE de l'administration et de la non administration</t>
  </si>
  <si>
    <r>
      <t xml:space="preserve">Les médicaments sont préparés exclusivement par l'IDE ou le personnel pharmaceutique 
</t>
    </r>
    <r>
      <rPr>
        <i/>
        <sz val="14"/>
        <rFont val="Arial"/>
        <family val="2"/>
      </rPr>
      <t>Les préparateurs en pharmacie prépare sous contrôle d'un pharmacien</t>
    </r>
  </si>
  <si>
    <t>5 : Hebdomadaire</t>
  </si>
  <si>
    <r>
      <t xml:space="preserve">La prescription mentionne les médicaments dont l'administration est assimilée à un acte de la vie courante
</t>
    </r>
    <r>
      <rPr>
        <i/>
        <sz val="14"/>
        <rFont val="Arial"/>
        <family val="2"/>
      </rPr>
      <t>Article 313-26 du code de l'action sociale</t>
    </r>
  </si>
  <si>
    <r>
      <t xml:space="preserve">La liste des médicaments dont la forme pharmaceutique est modifiable est définie (écrasable, sécable, gélule ouvrable...)
</t>
    </r>
    <r>
      <rPr>
        <i/>
        <sz val="14"/>
        <rFont val="Arial"/>
        <family val="2"/>
      </rPr>
      <t>A titre indicatif, une liste non opposable est disponible sur l'ADIPH</t>
    </r>
  </si>
  <si>
    <t>- Logiciel sur le circuit du médicament (prescription, analyse pharmaceutique,  validation/traçabilité de l'administration)</t>
  </si>
  <si>
    <r>
      <t xml:space="preserve">Les prescriptions sont conformes à la réglementation
</t>
    </r>
    <r>
      <rPr>
        <i/>
        <sz val="14"/>
        <rFont val="Arial"/>
        <family val="2"/>
      </rPr>
      <t xml:space="preserve">Une prescription est conforme si elle comprend :  Nom , prénom, sexe et date de naissance du résident, Date de  prescription, Nom  et signature du prescripteur ,  dénomination , posologie, durée de traitement et voie d'administration des médicaments, poids et taille si nécessaire
</t>
    </r>
  </si>
  <si>
    <t>Les prescriptions orales sont régularisées dans les 72 heures</t>
  </si>
  <si>
    <r>
      <t xml:space="preserve">Les modalités de gestion des traitements médicamenteux sont définies avec le résident ou son représentant dans le projet personnalisé individualisé en fonction de son degré d'autonomie
</t>
    </r>
    <r>
      <rPr>
        <sz val="11"/>
        <rFont val="Arial"/>
        <family val="2"/>
      </rPr>
      <t xml:space="preserve">
</t>
    </r>
    <r>
      <rPr>
        <i/>
        <sz val="14"/>
        <rFont val="Arial"/>
        <family val="2"/>
      </rPr>
      <t>Pour les résidents autonomes, la concertation porte sur :   
-  l'auto-gestion de leur traitement
- la gestion de leur pharmacie personnelle (notamment pour la gestion des périmés)</t>
    </r>
    <r>
      <rPr>
        <b/>
        <i/>
        <sz val="14"/>
        <rFont val="Arial"/>
        <family val="2"/>
      </rPr>
      <t xml:space="preserve">
</t>
    </r>
    <r>
      <rPr>
        <i/>
        <sz val="14"/>
        <rFont val="Arial"/>
        <family val="2"/>
      </rPr>
      <t>- les conditions d'approvisionnement des médicaments</t>
    </r>
  </si>
  <si>
    <t>Un recensement des personnes à risque de problèmes d'administration (troubles de la déglutition, mauvaise absorption des médicaments, refus de prise des médicaments...) est réalisé</t>
  </si>
  <si>
    <t>La périodicité de préparation des médicaments (hors injectable, sachets, gouttes, sirop...) est :</t>
  </si>
  <si>
    <t>3 : Mensuelle</t>
  </si>
  <si>
    <t>0 : Non définie ou supérieure à un mois</t>
  </si>
  <si>
    <t>NA si périodicité non définie</t>
  </si>
  <si>
    <r>
      <t xml:space="preserve">Les professionnels qui administrent les médicaments sont :
</t>
    </r>
    <r>
      <rPr>
        <i/>
        <sz val="11"/>
        <rFont val="Arial"/>
        <family val="2"/>
      </rPr>
      <t xml:space="preserve">
</t>
    </r>
    <r>
      <rPr>
        <i/>
        <sz val="14"/>
        <rFont val="Arial"/>
        <family val="2"/>
      </rPr>
      <t>Les personnes habilitées sont les IDE, par délégation les aide-soignants, auxiliaires de puériculture, aides médico-psychologiques (Article R4311-4 du code de la santé publique)
Les modalités d'habilitation des professionnels non soignants doivent être définies (formation, listes des professionnels habilités, évaluation régulière…)</t>
    </r>
  </si>
  <si>
    <t>0 : Professionnels non soignants non habilités</t>
  </si>
  <si>
    <t>1 : Professionnels non soignants habilités</t>
  </si>
  <si>
    <t>3 : Aide-soignants, Aides médico-psychologiques par délégation de l'IDE</t>
  </si>
  <si>
    <t>5 : L'IDE</t>
  </si>
  <si>
    <r>
      <t xml:space="preserve">Interview de la direction
Une seule réponse possible
</t>
    </r>
    <r>
      <rPr>
        <i/>
        <sz val="14"/>
        <rFont val="Arial"/>
        <family val="2"/>
      </rPr>
      <t>Exemple : Aide à la prise des médicaments par un non soignant habilité au petit déjeuner, et administration par un IDE au déjeuner =&gt; Renseigner 1</t>
    </r>
  </si>
  <si>
    <t>Les modalités de délégation comprennent les éléments suivants :</t>
  </si>
  <si>
    <r>
      <t xml:space="preserve">Quand l'administration, </t>
    </r>
    <r>
      <rPr>
        <b/>
        <u val="single"/>
        <sz val="14"/>
        <rFont val="Arial"/>
        <family val="2"/>
      </rPr>
      <t>pour les formes hors injectables,</t>
    </r>
    <r>
      <rPr>
        <b/>
        <sz val="14"/>
        <rFont val="Arial"/>
        <family val="2"/>
      </rPr>
      <t xml:space="preserve"> est déléguée, cette délégation est formalisée. 
</t>
    </r>
    <r>
      <rPr>
        <i/>
        <sz val="11"/>
        <rFont val="Arial"/>
        <family val="2"/>
      </rPr>
      <t xml:space="preserve">
L</t>
    </r>
    <r>
      <rPr>
        <i/>
        <sz val="14"/>
        <rFont val="Arial"/>
        <family val="2"/>
      </rPr>
      <t xml:space="preserve">'IDE reste responsable de l'administration et les aide-soignants, aides médico-psychologiques doivent rendre compte pour chaque résident
</t>
    </r>
  </si>
  <si>
    <t>L'intégrité des médicaments à administrer est vérifiée</t>
  </si>
  <si>
    <t>La péremption des médicaments à administrer est vérifiée</t>
  </si>
  <si>
    <r>
      <t xml:space="preserve">Un médecin est systématiquement informé, en cas de problème dans la prise de médicament, (y compris la non prise des médicaments) par le résident
</t>
    </r>
    <r>
      <rPr>
        <i/>
        <sz val="11"/>
        <rFont val="Arial"/>
        <family val="2"/>
      </rPr>
      <t xml:space="preserve">
</t>
    </r>
    <r>
      <rPr>
        <i/>
        <sz val="14"/>
        <rFont val="Arial"/>
        <family val="2"/>
      </rPr>
      <t>Problème = Effet indésirable, Erreur, problème lors de la prise ou non prise du médicament
Si médecin non disponible, le centre 15 doit être appelé en fonction du degré de gravité</t>
    </r>
  </si>
  <si>
    <t xml:space="preserve">Le dossier de soins (dont médical) du patient est accessible 24h/24 : </t>
  </si>
  <si>
    <t>5 : Toujours ou non applicable (il n'y a jamais de prescription orale)</t>
  </si>
  <si>
    <r>
      <t xml:space="preserve">Existence de protocole
</t>
    </r>
    <r>
      <rPr>
        <sz val="14"/>
        <color indexed="48"/>
        <rFont val="Calibri"/>
        <family val="2"/>
      </rPr>
      <t xml:space="preserve">Interview de l'IDE  sur les 3 dernières prescriptions orales et on va regarder dans le dossier si elle a été régularisée et dans quel délai
</t>
    </r>
  </si>
  <si>
    <t>Renseigner NA si l'établissement n'accueuille pas de résident autonome</t>
  </si>
  <si>
    <t>- Les médicaments que les personnes habilitées peuvent administrer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</si>
</sst>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4"/>
      <name val="Arial"/>
      <family val="2"/>
    </font>
    <font>
      <sz val="14"/>
      <name val="Calibri"/>
      <family val="2"/>
    </font>
    <font>
      <sz val="14"/>
      <color indexed="48"/>
      <name val="Calibri"/>
      <family val="2"/>
    </font>
    <font>
      <sz val="14"/>
      <color indexed="12"/>
      <name val="Calibri"/>
      <family val="2"/>
    </font>
    <font>
      <b/>
      <i/>
      <sz val="14"/>
      <name val="Arial"/>
      <family val="2"/>
    </font>
    <font>
      <b/>
      <sz val="20"/>
      <name val="Arial"/>
      <family val="2"/>
    </font>
    <font>
      <sz val="20"/>
      <color indexed="8"/>
      <name val="Calibri"/>
      <family val="2"/>
    </font>
    <font>
      <sz val="14"/>
      <color indexed="10"/>
      <name val="Calibri"/>
      <family val="2"/>
    </font>
    <font>
      <sz val="14"/>
      <color indexed="18"/>
      <name val="Arial"/>
      <family val="2"/>
    </font>
    <font>
      <sz val="14"/>
      <color indexed="12"/>
      <name val="Arial"/>
      <family val="2"/>
    </font>
    <font>
      <sz val="14"/>
      <color indexed="5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4"/>
      <color indexed="20"/>
      <name val="Calibri"/>
      <family val="0"/>
    </font>
    <font>
      <sz val="14"/>
      <color indexed="20"/>
      <name val="Calibri"/>
      <family val="0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" borderId="1" applyNumberFormat="0" applyAlignment="0" applyProtection="0"/>
    <xf numFmtId="0" fontId="51" fillId="0" borderId="2" applyNumberFormat="0" applyFill="0" applyAlignment="0" applyProtection="0"/>
    <xf numFmtId="0" fontId="1" fillId="19" borderId="3" applyNumberFormat="0" applyFont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2" borderId="0" applyNumberFormat="0" applyBorder="0" applyAlignment="0" applyProtection="0"/>
    <xf numFmtId="9" fontId="1" fillId="0" borderId="0" applyFont="0" applyFill="0" applyBorder="0" applyAlignment="0" applyProtection="0"/>
    <xf numFmtId="0" fontId="57" fillId="23" borderId="0" applyNumberFormat="0" applyBorder="0" applyAlignment="0" applyProtection="0"/>
    <xf numFmtId="0" fontId="58" fillId="2" borderId="4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40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4" borderId="9" applyNumberFormat="0" applyAlignment="0" applyProtection="0"/>
  </cellStyleXfs>
  <cellXfs count="306"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 quotePrefix="1">
      <alignment horizontal="left" vertical="center" wrapText="1"/>
      <protection/>
    </xf>
    <xf numFmtId="0" fontId="5" fillId="0" borderId="11" xfId="0" applyFont="1" applyFill="1" applyBorder="1" applyAlignment="1" applyProtection="1" quotePrefix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3" xfId="0" applyFill="1" applyBorder="1" applyAlignment="1" applyProtection="1">
      <alignment/>
      <protection/>
    </xf>
    <xf numFmtId="0" fontId="16" fillId="25" borderId="14" xfId="0" applyFont="1" applyFill="1" applyBorder="1" applyAlignment="1" applyProtection="1">
      <alignment horizontal="center"/>
      <protection/>
    </xf>
    <xf numFmtId="0" fontId="16" fillId="26" borderId="14" xfId="0" applyFont="1" applyFill="1" applyBorder="1" applyAlignment="1" applyProtection="1">
      <alignment horizontal="center" vertical="center"/>
      <protection/>
    </xf>
    <xf numFmtId="0" fontId="16" fillId="27" borderId="14" xfId="0" applyFont="1" applyFill="1" applyBorder="1" applyAlignment="1" applyProtection="1">
      <alignment horizontal="center" vertical="center"/>
      <protection/>
    </xf>
    <xf numFmtId="0" fontId="16" fillId="28" borderId="15" xfId="0" applyFont="1" applyFill="1" applyBorder="1" applyAlignment="1" applyProtection="1">
      <alignment horizontal="center" vertical="center"/>
      <protection/>
    </xf>
    <xf numFmtId="0" fontId="0" fillId="9" borderId="13" xfId="0" applyFill="1" applyBorder="1" applyAlignment="1" applyProtection="1">
      <alignment horizontal="center" vertical="center"/>
      <protection/>
    </xf>
    <xf numFmtId="0" fontId="0" fillId="29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9" fontId="0" fillId="25" borderId="0" xfId="0" applyNumberFormat="1" applyFill="1" applyBorder="1" applyAlignment="1" applyProtection="1">
      <alignment horizontal="center"/>
      <protection/>
    </xf>
    <xf numFmtId="9" fontId="0" fillId="26" borderId="0" xfId="0" applyNumberFormat="1" applyFill="1" applyBorder="1" applyAlignment="1" applyProtection="1">
      <alignment horizontal="center"/>
      <protection/>
    </xf>
    <xf numFmtId="9" fontId="0" fillId="30" borderId="0" xfId="0" applyNumberFormat="1" applyFill="1" applyBorder="1" applyAlignment="1" applyProtection="1">
      <alignment horizontal="center"/>
      <protection/>
    </xf>
    <xf numFmtId="0" fontId="0" fillId="28" borderId="17" xfId="0" applyFill="1" applyBorder="1" applyAlignment="1" applyProtection="1">
      <alignment horizontal="center" vertical="center"/>
      <protection/>
    </xf>
    <xf numFmtId="9" fontId="0" fillId="9" borderId="16" xfId="0" applyNumberFormat="1" applyFill="1" applyBorder="1" applyAlignment="1" applyProtection="1">
      <alignment horizontal="center" vertical="center"/>
      <protection/>
    </xf>
    <xf numFmtId="9" fontId="0" fillId="29" borderId="17" xfId="0" applyNumberFormat="1" applyFill="1" applyBorder="1" applyAlignment="1" applyProtection="1">
      <alignment horizontal="center" vertical="center"/>
      <protection/>
    </xf>
    <xf numFmtId="9" fontId="0" fillId="25" borderId="18" xfId="0" applyNumberForma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/>
      <protection/>
    </xf>
    <xf numFmtId="9" fontId="16" fillId="26" borderId="14" xfId="0" applyNumberFormat="1" applyFont="1" applyFill="1" applyBorder="1" applyAlignment="1" applyProtection="1">
      <alignment horizontal="center"/>
      <protection/>
    </xf>
    <xf numFmtId="9" fontId="16" fillId="30" borderId="14" xfId="0" applyNumberFormat="1" applyFont="1" applyFill="1" applyBorder="1" applyAlignment="1" applyProtection="1">
      <alignment horizontal="center"/>
      <protection/>
    </xf>
    <xf numFmtId="0" fontId="0" fillId="28" borderId="15" xfId="0" applyFill="1" applyBorder="1" applyAlignment="1" applyProtection="1">
      <alignment horizontal="center" vertical="center"/>
      <protection/>
    </xf>
    <xf numFmtId="9" fontId="0" fillId="9" borderId="13" xfId="0" applyNumberFormat="1" applyFill="1" applyBorder="1" applyAlignment="1" applyProtection="1">
      <alignment horizontal="center" vertical="center"/>
      <protection/>
    </xf>
    <xf numFmtId="9" fontId="0" fillId="29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27" borderId="12" xfId="0" applyFont="1" applyFill="1" applyBorder="1" applyAlignment="1" applyProtection="1">
      <alignment horizontal="center" vertical="center" wrapText="1"/>
      <protection locked="0"/>
    </xf>
    <xf numFmtId="0" fontId="4" fillId="27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/>
      <protection locked="0"/>
    </xf>
    <xf numFmtId="0" fontId="4" fillId="9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18" fillId="31" borderId="12" xfId="0" applyFont="1" applyFill="1" applyBorder="1" applyAlignment="1" applyProtection="1">
      <alignment vertical="center"/>
      <protection/>
    </xf>
    <xf numFmtId="0" fontId="4" fillId="9" borderId="10" xfId="0" applyFont="1" applyFill="1" applyBorder="1" applyAlignment="1" applyProtection="1">
      <alignment vertical="center" wrapText="1"/>
      <protection/>
    </xf>
    <xf numFmtId="0" fontId="4" fillId="32" borderId="11" xfId="0" applyFont="1" applyFill="1" applyBorder="1" applyAlignment="1" applyProtection="1">
      <alignment vertical="center" wrapText="1"/>
      <protection/>
    </xf>
    <xf numFmtId="0" fontId="4" fillId="31" borderId="12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4" fillId="31" borderId="1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1" borderId="10" xfId="0" applyFont="1" applyFill="1" applyBorder="1" applyAlignment="1" applyProtection="1">
      <alignment horizontal="left" vertical="center"/>
      <protection/>
    </xf>
    <xf numFmtId="0" fontId="4" fillId="9" borderId="10" xfId="0" applyFont="1" applyFill="1" applyBorder="1" applyAlignment="1" applyProtection="1">
      <alignment horizontal="left" vertical="center"/>
      <protection/>
    </xf>
    <xf numFmtId="0" fontId="4" fillId="32" borderId="11" xfId="0" applyFont="1" applyFill="1" applyBorder="1" applyAlignment="1" applyProtection="1">
      <alignment horizontal="left" vertical="center" wrapText="1"/>
      <protection/>
    </xf>
    <xf numFmtId="0" fontId="4" fillId="31" borderId="1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7" borderId="21" xfId="0" applyFont="1" applyFill="1" applyBorder="1" applyAlignment="1" applyProtection="1">
      <alignment vertical="center" wrapText="1"/>
      <protection/>
    </xf>
    <xf numFmtId="0" fontId="4" fillId="31" borderId="12" xfId="0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/>
      <protection locked="0"/>
    </xf>
    <xf numFmtId="0" fontId="5" fillId="27" borderId="22" xfId="0" applyFont="1" applyFill="1" applyBorder="1" applyAlignment="1" applyProtection="1">
      <alignment horizontal="center" vertical="center" wrapText="1"/>
      <protection locked="0"/>
    </xf>
    <xf numFmtId="0" fontId="4" fillId="27" borderId="10" xfId="0" applyFont="1" applyFill="1" applyBorder="1" applyAlignment="1" applyProtection="1">
      <alignment horizontal="center" vertical="center"/>
      <protection locked="0"/>
    </xf>
    <xf numFmtId="0" fontId="4" fillId="9" borderId="22" xfId="0" applyFont="1" applyFill="1" applyBorder="1" applyAlignment="1" applyProtection="1">
      <alignment horizontal="center" vertical="center"/>
      <protection locked="0"/>
    </xf>
    <xf numFmtId="0" fontId="4" fillId="32" borderId="23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4" fillId="9" borderId="10" xfId="0" applyFont="1" applyFill="1" applyBorder="1" applyAlignment="1" applyProtection="1">
      <alignment horizontal="left" vertical="center" wrapText="1"/>
      <protection/>
    </xf>
    <xf numFmtId="0" fontId="4" fillId="31" borderId="22" xfId="0" applyFont="1" applyFill="1" applyBorder="1" applyAlignment="1" applyProtection="1">
      <alignment vertical="center"/>
      <protection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vertical="center" wrapText="1"/>
      <protection locked="0"/>
    </xf>
    <xf numFmtId="0" fontId="4" fillId="7" borderId="24" xfId="0" applyFont="1" applyFill="1" applyBorder="1" applyAlignment="1" applyProtection="1">
      <alignment vertical="center"/>
      <protection locked="0"/>
    </xf>
    <xf numFmtId="0" fontId="4" fillId="7" borderId="2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4" fillId="7" borderId="24" xfId="0" applyFont="1" applyFill="1" applyBorder="1" applyAlignment="1" applyProtection="1">
      <alignment vertical="center"/>
      <protection/>
    </xf>
    <xf numFmtId="0" fontId="4" fillId="31" borderId="22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 quotePrefix="1">
      <alignment horizontal="center" vertical="center" wrapText="1"/>
      <protection/>
    </xf>
    <xf numFmtId="0" fontId="5" fillId="0" borderId="23" xfId="0" applyFont="1" applyFill="1" applyBorder="1" applyAlignment="1" applyProtection="1" quotePrefix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left" vertical="top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9" borderId="21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9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4" fillId="9" borderId="22" xfId="0" applyFont="1" applyFill="1" applyBorder="1" applyAlignment="1" applyProtection="1">
      <alignment vertical="center" wrapText="1"/>
      <protection/>
    </xf>
    <xf numFmtId="0" fontId="4" fillId="27" borderId="22" xfId="0" applyFont="1" applyFill="1" applyBorder="1" applyAlignment="1" applyProtection="1">
      <alignment vertical="center" wrapText="1"/>
      <protection/>
    </xf>
    <xf numFmtId="0" fontId="27" fillId="9" borderId="10" xfId="0" applyFont="1" applyFill="1" applyBorder="1" applyAlignment="1" applyProtection="1">
      <alignment horizontal="center" vertical="center"/>
      <protection locked="0"/>
    </xf>
    <xf numFmtId="0" fontId="27" fillId="31" borderId="29" xfId="0" applyFont="1" applyFill="1" applyBorder="1" applyAlignment="1" applyProtection="1">
      <alignment horizontal="left"/>
      <protection/>
    </xf>
    <xf numFmtId="0" fontId="4" fillId="7" borderId="26" xfId="0" applyFont="1" applyFill="1" applyBorder="1" applyAlignment="1" applyProtection="1">
      <alignment vertical="center"/>
      <protection locked="0"/>
    </xf>
    <xf numFmtId="0" fontId="4" fillId="7" borderId="24" xfId="0" applyFont="1" applyFill="1" applyBorder="1" applyAlignment="1" applyProtection="1">
      <alignment horizontal="left" vertical="center" wrapText="1"/>
      <protection/>
    </xf>
    <xf numFmtId="0" fontId="4" fillId="34" borderId="24" xfId="0" applyFont="1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vertical="center"/>
      <protection locked="0"/>
    </xf>
    <xf numFmtId="0" fontId="4" fillId="34" borderId="26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0" fontId="4" fillId="7" borderId="26" xfId="0" applyFont="1" applyFill="1" applyBorder="1" applyAlignment="1" applyProtection="1">
      <alignment vertical="center" wrapText="1"/>
      <protection/>
    </xf>
    <xf numFmtId="0" fontId="4" fillId="7" borderId="24" xfId="0" applyFont="1" applyFill="1" applyBorder="1" applyAlignment="1" applyProtection="1">
      <alignment horizontal="center" vertical="center" wrapText="1"/>
      <protection locked="0"/>
    </xf>
    <xf numFmtId="0" fontId="4" fillId="7" borderId="24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top" wrapText="1"/>
      <protection/>
    </xf>
    <xf numFmtId="0" fontId="4" fillId="7" borderId="31" xfId="0" applyFont="1" applyFill="1" applyBorder="1" applyAlignment="1" applyProtection="1">
      <alignment vertical="center" wrapText="1"/>
      <protection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9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5" fillId="0" borderId="23" xfId="0" applyFont="1" applyFill="1" applyBorder="1" applyAlignment="1" applyProtection="1" quotePrefix="1">
      <alignment horizontal="left" vertical="center" wrapText="1"/>
      <protection/>
    </xf>
    <xf numFmtId="0" fontId="5" fillId="0" borderId="22" xfId="0" applyFont="1" applyFill="1" applyBorder="1" applyAlignment="1" applyProtection="1" quotePrefix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9" borderId="12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 quotePrefix="1">
      <alignment horizontal="left" vertical="center" wrapText="1"/>
      <protection/>
    </xf>
    <xf numFmtId="0" fontId="5" fillId="0" borderId="11" xfId="0" applyFont="1" applyFill="1" applyBorder="1" applyAlignment="1" applyProtection="1" quotePrefix="1">
      <alignment horizontal="left" vertical="center" wrapText="1"/>
      <protection/>
    </xf>
    <xf numFmtId="1" fontId="4" fillId="9" borderId="12" xfId="0" applyNumberFormat="1" applyFont="1" applyFill="1" applyBorder="1" applyAlignment="1" applyProtection="1">
      <alignment horizontal="center" vertical="center"/>
      <protection locked="0"/>
    </xf>
    <xf numFmtId="1" fontId="4" fillId="9" borderId="10" xfId="0" applyNumberFormat="1" applyFont="1" applyFill="1" applyBorder="1" applyAlignment="1" applyProtection="1">
      <alignment horizontal="center" vertical="center"/>
      <protection locked="0"/>
    </xf>
    <xf numFmtId="1" fontId="4" fillId="9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wrapText="1"/>
      <protection/>
    </xf>
    <xf numFmtId="0" fontId="22" fillId="35" borderId="39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5" fillId="27" borderId="36" xfId="0" applyFont="1" applyFill="1" applyBorder="1" applyAlignment="1" applyProtection="1">
      <alignment horizontal="center" vertical="center" wrapText="1"/>
      <protection/>
    </xf>
    <xf numFmtId="0" fontId="5" fillId="27" borderId="37" xfId="0" applyFont="1" applyFill="1" applyBorder="1" applyAlignment="1" applyProtection="1">
      <alignment horizontal="center" vertical="center" wrapText="1"/>
      <protection/>
    </xf>
    <xf numFmtId="0" fontId="5" fillId="27" borderId="38" xfId="0" applyFont="1" applyFill="1" applyBorder="1" applyAlignment="1" applyProtection="1">
      <alignment horizontal="center" vertical="center" wrapText="1"/>
      <protection/>
    </xf>
    <xf numFmtId="0" fontId="5" fillId="27" borderId="12" xfId="0" applyFont="1" applyFill="1" applyBorder="1" applyAlignment="1" applyProtection="1">
      <alignment horizontal="center" vertical="center" wrapText="1"/>
      <protection/>
    </xf>
    <xf numFmtId="0" fontId="5" fillId="27" borderId="10" xfId="0" applyFont="1" applyFill="1" applyBorder="1" applyAlignment="1" applyProtection="1">
      <alignment horizontal="center" vertical="center" wrapText="1"/>
      <protection/>
    </xf>
    <xf numFmtId="0" fontId="5" fillId="27" borderId="11" xfId="0" applyFont="1" applyFill="1" applyBorder="1" applyAlignment="1" applyProtection="1">
      <alignment horizontal="center" vertical="center" wrapText="1"/>
      <protection/>
    </xf>
    <xf numFmtId="0" fontId="10" fillId="27" borderId="12" xfId="0" applyFont="1" applyFill="1" applyBorder="1" applyAlignment="1" applyProtection="1">
      <alignment horizontal="center" vertical="center" wrapText="1"/>
      <protection/>
    </xf>
    <xf numFmtId="0" fontId="10" fillId="27" borderId="10" xfId="0" applyFont="1" applyFill="1" applyBorder="1" applyAlignment="1" applyProtection="1">
      <alignment horizontal="center" vertical="center" wrapText="1"/>
      <protection/>
    </xf>
    <xf numFmtId="0" fontId="10" fillId="27" borderId="11" xfId="0" applyFont="1" applyFill="1" applyBorder="1" applyAlignment="1" applyProtection="1">
      <alignment horizontal="center" vertical="center" wrapText="1"/>
      <protection/>
    </xf>
    <xf numFmtId="0" fontId="4" fillId="27" borderId="12" xfId="0" applyFont="1" applyFill="1" applyBorder="1" applyAlignment="1" applyProtection="1">
      <alignment horizontal="center" vertical="center" wrapText="1"/>
      <protection locked="0"/>
    </xf>
    <xf numFmtId="0" fontId="4" fillId="27" borderId="10" xfId="0" applyFont="1" applyFill="1" applyBorder="1" applyAlignment="1" applyProtection="1">
      <alignment horizontal="center" vertical="center" wrapText="1"/>
      <protection locked="0"/>
    </xf>
    <xf numFmtId="0" fontId="4" fillId="27" borderId="11" xfId="0" applyFont="1" applyFill="1" applyBorder="1" applyAlignment="1" applyProtection="1">
      <alignment horizontal="center" vertical="center" wrapText="1"/>
      <protection locked="0"/>
    </xf>
    <xf numFmtId="0" fontId="4" fillId="27" borderId="29" xfId="0" applyFont="1" applyFill="1" applyBorder="1" applyAlignment="1" applyProtection="1">
      <alignment horizontal="center" vertical="center" wrapText="1"/>
      <protection locked="0"/>
    </xf>
    <xf numFmtId="0" fontId="4" fillId="27" borderId="21" xfId="0" applyFont="1" applyFill="1" applyBorder="1" applyAlignment="1" applyProtection="1">
      <alignment horizontal="center" vertical="center" wrapText="1"/>
      <protection locked="0"/>
    </xf>
    <xf numFmtId="0" fontId="4" fillId="27" borderId="30" xfId="0" applyFont="1" applyFill="1" applyBorder="1" applyAlignment="1" applyProtection="1">
      <alignment horizontal="center" vertical="center" wrapText="1"/>
      <protection locked="0"/>
    </xf>
    <xf numFmtId="0" fontId="4" fillId="27" borderId="35" xfId="0" applyFont="1" applyFill="1" applyBorder="1" applyAlignment="1" applyProtection="1">
      <alignment horizontal="center" vertical="center" wrapText="1"/>
      <protection locked="0"/>
    </xf>
    <xf numFmtId="0" fontId="4" fillId="27" borderId="19" xfId="0" applyFont="1" applyFill="1" applyBorder="1" applyAlignment="1" applyProtection="1">
      <alignment horizontal="center" vertical="center" wrapText="1"/>
      <protection locked="0"/>
    </xf>
    <xf numFmtId="0" fontId="4" fillId="27" borderId="20" xfId="0" applyFont="1" applyFill="1" applyBorder="1" applyAlignment="1" applyProtection="1">
      <alignment horizontal="center" vertical="center" wrapText="1"/>
      <protection locked="0"/>
    </xf>
    <xf numFmtId="0" fontId="6" fillId="27" borderId="23" xfId="0" applyFont="1" applyFill="1" applyBorder="1" applyAlignment="1" applyProtection="1">
      <alignment horizontal="center" vertical="center" wrapText="1"/>
      <protection locked="0"/>
    </xf>
    <xf numFmtId="0" fontId="6" fillId="27" borderId="3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2" fillId="35" borderId="0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9" borderId="29" xfId="0" applyFont="1" applyFill="1" applyBorder="1" applyAlignment="1" applyProtection="1">
      <alignment horizontal="center" vertical="center"/>
      <protection locked="0"/>
    </xf>
    <xf numFmtId="0" fontId="4" fillId="9" borderId="21" xfId="0" applyFont="1" applyFill="1" applyBorder="1" applyAlignment="1" applyProtection="1">
      <alignment horizontal="center" vertical="center"/>
      <protection locked="0"/>
    </xf>
    <xf numFmtId="0" fontId="4" fillId="9" borderId="30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5" fillId="27" borderId="23" xfId="0" applyFont="1" applyFill="1" applyBorder="1" applyAlignment="1" applyProtection="1">
      <alignment horizontal="center" vertical="center" wrapText="1"/>
      <protection/>
    </xf>
    <xf numFmtId="0" fontId="5" fillId="27" borderId="21" xfId="0" applyFont="1" applyFill="1" applyBorder="1" applyAlignment="1" applyProtection="1">
      <alignment horizontal="center" vertical="center" wrapText="1"/>
      <protection/>
    </xf>
    <xf numFmtId="0" fontId="5" fillId="27" borderId="22" xfId="0" applyFont="1" applyFill="1" applyBorder="1" applyAlignment="1" applyProtection="1">
      <alignment horizontal="center" vertical="center" wrapText="1"/>
      <protection/>
    </xf>
    <xf numFmtId="0" fontId="10" fillId="27" borderId="48" xfId="0" applyFont="1" applyFill="1" applyBorder="1" applyAlignment="1" applyProtection="1">
      <alignment horizontal="center" vertical="center" wrapText="1"/>
      <protection/>
    </xf>
    <xf numFmtId="0" fontId="10" fillId="27" borderId="49" xfId="0" applyFont="1" applyFill="1" applyBorder="1" applyAlignment="1" applyProtection="1">
      <alignment horizontal="center" vertical="center" wrapText="1"/>
      <protection/>
    </xf>
    <xf numFmtId="0" fontId="10" fillId="27" borderId="50" xfId="0" applyFont="1" applyFill="1" applyBorder="1" applyAlignment="1" applyProtection="1">
      <alignment horizontal="center" vertical="center" wrapText="1"/>
      <protection/>
    </xf>
    <xf numFmtId="0" fontId="10" fillId="27" borderId="46" xfId="0" applyFont="1" applyFill="1" applyBorder="1" applyAlignment="1" applyProtection="1">
      <alignment horizontal="center" vertical="center" wrapText="1"/>
      <protection/>
    </xf>
    <xf numFmtId="0" fontId="10" fillId="27" borderId="51" xfId="0" applyFont="1" applyFill="1" applyBorder="1" applyAlignment="1" applyProtection="1">
      <alignment horizontal="center" vertical="center" wrapText="1"/>
      <protection/>
    </xf>
    <xf numFmtId="0" fontId="10" fillId="27" borderId="52" xfId="0" applyFont="1" applyFill="1" applyBorder="1" applyAlignment="1" applyProtection="1">
      <alignment horizontal="center" vertical="center" wrapText="1"/>
      <protection/>
    </xf>
    <xf numFmtId="0" fontId="4" fillId="27" borderId="23" xfId="0" applyFont="1" applyFill="1" applyBorder="1" applyAlignment="1" applyProtection="1">
      <alignment horizontal="center" vertical="center" wrapText="1"/>
      <protection locked="0"/>
    </xf>
    <xf numFmtId="0" fontId="4" fillId="27" borderId="2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9" borderId="22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wrapText="1"/>
      <protection/>
    </xf>
    <xf numFmtId="0" fontId="5" fillId="0" borderId="21" xfId="0" applyFont="1" applyFill="1" applyBorder="1" applyAlignment="1" applyProtection="1">
      <alignment horizontal="center" wrapText="1"/>
      <protection/>
    </xf>
    <xf numFmtId="0" fontId="5" fillId="0" borderId="30" xfId="0" applyFont="1" applyFill="1" applyBorder="1" applyAlignment="1" applyProtection="1">
      <alignment horizontal="center" wrapText="1"/>
      <protection/>
    </xf>
    <xf numFmtId="0" fontId="22" fillId="35" borderId="53" xfId="0" applyFont="1" applyFill="1" applyBorder="1" applyAlignment="1" applyProtection="1">
      <alignment horizontal="center" vertical="center" wrapText="1"/>
      <protection locked="0"/>
    </xf>
    <xf numFmtId="0" fontId="22" fillId="35" borderId="14" xfId="0" applyFont="1" applyFill="1" applyBorder="1" applyAlignment="1" applyProtection="1">
      <alignment horizontal="center" vertical="center" wrapText="1"/>
      <protection locked="0"/>
    </xf>
    <xf numFmtId="0" fontId="22" fillId="35" borderId="54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/>
      <protection locked="0"/>
    </xf>
    <xf numFmtId="0" fontId="4" fillId="31" borderId="23" xfId="0" applyFont="1" applyFill="1" applyBorder="1" applyAlignment="1" applyProtection="1">
      <alignment horizontal="center" vertical="center"/>
      <protection locked="0"/>
    </xf>
    <xf numFmtId="0" fontId="4" fillId="31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 quotePrefix="1">
      <alignment horizontal="left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6" fillId="27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 quotePrefix="1">
      <alignment horizontal="left" vertical="top" wrapText="1"/>
      <protection/>
    </xf>
    <xf numFmtId="0" fontId="5" fillId="0" borderId="22" xfId="0" applyFont="1" applyFill="1" applyBorder="1" applyAlignment="1" applyProtection="1" quotePrefix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center" vertical="center" wrapText="1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22" fillId="35" borderId="31" xfId="0" applyFont="1" applyFill="1" applyBorder="1" applyAlignment="1" applyProtection="1">
      <alignment horizontal="center" vertical="center" wrapText="1"/>
      <protection locked="0"/>
    </xf>
    <xf numFmtId="0" fontId="22" fillId="35" borderId="32" xfId="0" applyFont="1" applyFill="1" applyBorder="1" applyAlignment="1" applyProtection="1">
      <alignment horizontal="center" vertical="center" wrapText="1"/>
      <protection locked="0"/>
    </xf>
    <xf numFmtId="0" fontId="22" fillId="35" borderId="45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 quotePrefix="1">
      <alignment horizontal="center" vertical="center" wrapText="1"/>
      <protection locked="0"/>
    </xf>
    <xf numFmtId="0" fontId="5" fillId="0" borderId="21" xfId="0" applyFont="1" applyFill="1" applyBorder="1" applyAlignment="1" applyProtection="1" quotePrefix="1">
      <alignment horizontal="center" vertical="center" wrapText="1"/>
      <protection locked="0"/>
    </xf>
    <xf numFmtId="0" fontId="5" fillId="0" borderId="30" xfId="0" applyFont="1" applyFill="1" applyBorder="1" applyAlignment="1" applyProtection="1" quotePrefix="1">
      <alignment horizontal="center" vertical="center" wrapText="1"/>
      <protection locked="0"/>
    </xf>
    <xf numFmtId="0" fontId="5" fillId="0" borderId="49" xfId="0" applyFont="1" applyFill="1" applyBorder="1" applyAlignment="1" applyProtection="1" quotePrefix="1">
      <alignment horizontal="center" vertical="center" wrapText="1"/>
      <protection/>
    </xf>
    <xf numFmtId="0" fontId="5" fillId="0" borderId="46" xfId="0" applyFont="1" applyFill="1" applyBorder="1" applyAlignment="1" applyProtection="1" quotePrefix="1">
      <alignment horizontal="center" vertical="center" wrapText="1"/>
      <protection/>
    </xf>
    <xf numFmtId="0" fontId="6" fillId="27" borderId="23" xfId="0" applyFont="1" applyFill="1" applyBorder="1" applyAlignment="1" applyProtection="1">
      <alignment horizontal="center" vertical="center" textRotation="90" wrapText="1"/>
      <protection locked="0"/>
    </xf>
    <xf numFmtId="0" fontId="6" fillId="27" borderId="22" xfId="0" applyFont="1" applyFill="1" applyBorder="1" applyAlignment="1" applyProtection="1">
      <alignment horizontal="center" vertical="center" textRotation="90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 quotePrefix="1">
      <alignment horizontal="center" vertical="center" wrapText="1"/>
      <protection/>
    </xf>
    <xf numFmtId="0" fontId="4" fillId="9" borderId="56" xfId="0" applyFont="1" applyFill="1" applyBorder="1" applyAlignment="1" applyProtection="1">
      <alignment horizontal="center" vertical="center"/>
      <protection locked="0"/>
    </xf>
    <xf numFmtId="0" fontId="4" fillId="9" borderId="0" xfId="0" applyFont="1" applyFill="1" applyBorder="1" applyAlignment="1" applyProtection="1">
      <alignment horizontal="center" vertical="center"/>
      <protection locked="0"/>
    </xf>
    <xf numFmtId="0" fontId="22" fillId="35" borderId="50" xfId="0" applyFont="1" applyFill="1" applyBorder="1" applyAlignment="1" applyProtection="1">
      <alignment horizontal="center" vertical="center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 locked="0"/>
    </xf>
    <xf numFmtId="0" fontId="22" fillId="35" borderId="46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14" fontId="6" fillId="27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3" xfId="0" applyFont="1" applyFill="1" applyBorder="1" applyAlignment="1" applyProtection="1">
      <alignment horizontal="center" wrapText="1"/>
      <protection locked="0"/>
    </xf>
    <xf numFmtId="0" fontId="2" fillId="36" borderId="14" xfId="0" applyFont="1" applyFill="1" applyBorder="1" applyAlignment="1" applyProtection="1">
      <alignment horizontal="center" wrapText="1"/>
      <protection locked="0"/>
    </xf>
    <xf numFmtId="0" fontId="2" fillId="36" borderId="1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1">
    <dxf>
      <fill>
        <patternFill patternType="solid">
          <fgColor indexed="65"/>
          <bgColor indexed="43"/>
        </patternFill>
      </fill>
    </dxf>
    <dxf>
      <fill>
        <patternFill patternType="solid">
          <fgColor indexed="65"/>
          <bgColor indexed="60"/>
        </patternFill>
      </fill>
    </dxf>
    <dxf>
      <fill>
        <patternFill patternType="solid">
          <fgColor indexed="65"/>
          <bgColor indexed="57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57"/>
        </patternFill>
      </fill>
    </dxf>
    <dxf/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57"/>
        </patternFill>
      </fill>
    </dxf>
    <dxf/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57"/>
        </patternFill>
      </fill>
    </dxf>
    <dxf/>
    <dxf>
      <fill>
        <patternFill>
          <bgColor indexed="10"/>
        </patternFill>
      </fill>
    </dxf>
    <dxf>
      <fill>
        <patternFill patternType="solid">
          <fgColor indexed="65"/>
          <bgColor indexed="57"/>
        </patternFill>
      </fill>
    </dxf>
    <dxf/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57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57"/>
        </patternFill>
      </fill>
    </dxf>
    <dxf/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57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57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Résultats!$B$5:$B$10</c:f>
              <c:strCache>
                <c:ptCount val="6"/>
                <c:pt idx="0">
                  <c:v>Prescription</c:v>
                </c:pt>
                <c:pt idx="1">
                  <c:v>Stockage des médicaments</c:v>
                </c:pt>
                <c:pt idx="2">
                  <c:v>Préparation des doses à administrer</c:v>
                </c:pt>
                <c:pt idx="3">
                  <c:v>Distribution et administration</c:v>
                </c:pt>
                <c:pt idx="4">
                  <c:v>Coordination entre les partenaires/continuité de la prise en charge</c:v>
                </c:pt>
                <c:pt idx="5">
                  <c:v>Formation/information</c:v>
                </c:pt>
              </c:strCache>
            </c:strRef>
          </c:cat>
          <c:val>
            <c:numRef>
              <c:f>Résultats!$C$5:$C$10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261964"/>
        <c:axId val="63595629"/>
      </c:radarChart>
      <c:catAx>
        <c:axId val="592619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5629"/>
        <c:crosses val="autoZero"/>
        <c:auto val="0"/>
        <c:lblOffset val="100"/>
        <c:tickLblSkip val="1"/>
        <c:noMultiLvlLbl val="0"/>
      </c:catAx>
      <c:valAx>
        <c:axId val="6359562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261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37675"/>
          <c:y val="0.23775"/>
          <c:w val="0.171"/>
          <c:h val="0.516"/>
        </c:manualLayout>
      </c:layout>
      <c:radarChart>
        <c:radarStyle val="marker"/>
        <c:varyColors val="0"/>
        <c:ser>
          <c:idx val="0"/>
          <c:order val="0"/>
          <c:tx>
            <c:v>T0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Résultats!$B$5:$B$10</c:f>
              <c:strCache/>
            </c:strRef>
          </c:cat>
          <c:val>
            <c:numRef>
              <c:f>Résultats!$C$5:$C$10</c:f>
              <c:numCache/>
            </c:numRef>
          </c:val>
        </c:ser>
        <c:ser>
          <c:idx val="1"/>
          <c:order val="1"/>
          <c:tx>
            <c:v>T1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Résultats!$B$5:$B$10</c:f>
              <c:strCache/>
            </c:strRef>
          </c:cat>
          <c:val>
            <c:numRef>
              <c:f>Résultats!$D$5:$D$10</c:f>
              <c:numCache/>
            </c:numRef>
          </c:val>
        </c:ser>
        <c:ser>
          <c:idx val="2"/>
          <c:order val="2"/>
          <c:tx>
            <c:v>T2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Résultats!$B$5:$B$10</c:f>
              <c:strCache/>
            </c:strRef>
          </c:cat>
          <c:val>
            <c:numRef>
              <c:f>Résultats!$E$5:$E$10</c:f>
              <c:numCache/>
            </c:numRef>
          </c:val>
        </c:ser>
        <c:axId val="35489750"/>
        <c:axId val="50972295"/>
      </c:radarChart>
      <c:catAx>
        <c:axId val="354897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2295"/>
        <c:crosses val="autoZero"/>
        <c:auto val="0"/>
        <c:lblOffset val="100"/>
        <c:tickLblSkip val="1"/>
        <c:noMultiLvlLbl val="0"/>
      </c:catAx>
      <c:valAx>
        <c:axId val="5097229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489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25"/>
          <c:y val="0.40475"/>
          <c:w val="0.051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75"/>
          <c:y val="0.035"/>
          <c:w val="0.97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Résultats!$C$4</c:f>
              <c:strCache>
                <c:ptCount val="1"/>
                <c:pt idx="0">
                  <c:v>T0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Résultats!$B$5:$B$10</c:f>
              <c:strCache/>
            </c:strRef>
          </c:cat>
          <c:val>
            <c:numRef>
              <c:f>Résultats!$C$5:$C$10</c:f>
              <c:numCache/>
            </c:numRef>
          </c:val>
        </c:ser>
        <c:ser>
          <c:idx val="1"/>
          <c:order val="1"/>
          <c:tx>
            <c:strRef>
              <c:f>Résultats!$D$4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Résultats!$B$5:$B$10</c:f>
              <c:strCache/>
            </c:strRef>
          </c:cat>
          <c:val>
            <c:numRef>
              <c:f>Résultats!$D$5:$D$10</c:f>
              <c:numCache/>
            </c:numRef>
          </c:val>
        </c:ser>
        <c:ser>
          <c:idx val="2"/>
          <c:order val="2"/>
          <c:tx>
            <c:strRef>
              <c:f>Résultats!$E$4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Résultats!$B$5:$B$10</c:f>
              <c:strCache/>
            </c:strRef>
          </c:cat>
          <c:val>
            <c:numRef>
              <c:f>Résultats!$E$5:$E$10</c:f>
              <c:numCache/>
            </c:numRef>
          </c:val>
        </c:ser>
        <c:axId val="56097472"/>
        <c:axId val="35115201"/>
      </c:bar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47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5"/>
          <c:y val="0.9205"/>
          <c:w val="0.123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695325</xdr:colOff>
      <xdr:row>56</xdr:row>
      <xdr:rowOff>28575</xdr:rowOff>
    </xdr:to>
    <xdr:pic>
      <xdr:nvPicPr>
        <xdr:cNvPr id="1" name="Picture 3" descr="out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53325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13</xdr:col>
      <xdr:colOff>371475</xdr:colOff>
      <xdr:row>48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76200"/>
          <a:ext cx="10029825" cy="906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a) Description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L’outil se compose de 7 onglets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- 6 onglets qui permettent la saisie, relatifs aux différentes étapes du circuit du médicament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- 1 onglet « résultats » qui permet une synthèse automatique et en temps réel des données et la visualisation des résultats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vous souhaitez imprimer les grilles, nous vous conseillons de l'imprimer au format A3 pour une meilleure visibilité.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b) Remplissage des données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Chaque grille comprend les éléments suivants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chaque critère, il suffit de saisir le chiffre proposé dans la colonne (correspondant au résultat de votre évaluation.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couleurs apparaîtront en fonction de la satisfaction du critère (du rouge au vert).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c) Synthèse des données pour l'établissement (onglet « résultats »)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résultats sont synthétisés sous la forme d’un tableau, d’un radar et d'un histogramme. Les mesures aux différents temps (T0, T1…) y apparaissent pour mesurer les progrès.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 score global et pour chaque item est ensuite calculé à partir des cotations renseignées. Il correspond au pourcentage de satisfaction aux critères.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synthèse se construit automatiquement au fur et à mesure de la saisie des données.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 guide beaucoup plus complet est à votre disposition. N'hésitez pas à le consulter pour de plus amples informations. Des documents supports sont également à votre disposition.</a:t>
          </a:r>
        </a:p>
      </xdr:txBody>
    </xdr:sp>
    <xdr:clientData/>
  </xdr:twoCellAnchor>
  <xdr:twoCellAnchor>
    <xdr:from>
      <xdr:col>0</xdr:col>
      <xdr:colOff>381000</xdr:colOff>
      <xdr:row>10</xdr:row>
      <xdr:rowOff>28575</xdr:rowOff>
    </xdr:from>
    <xdr:to>
      <xdr:col>8</xdr:col>
      <xdr:colOff>38100</xdr:colOff>
      <xdr:row>15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33575"/>
          <a:ext cx="5753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15</xdr:row>
      <xdr:rowOff>152400</xdr:rowOff>
    </xdr:from>
    <xdr:to>
      <xdr:col>7</xdr:col>
      <xdr:colOff>723900</xdr:colOff>
      <xdr:row>34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9900"/>
          <a:ext cx="57531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53</xdr:row>
      <xdr:rowOff>0</xdr:rowOff>
    </xdr:from>
    <xdr:to>
      <xdr:col>6</xdr:col>
      <xdr:colOff>28575</xdr:colOff>
      <xdr:row>53</xdr:row>
      <xdr:rowOff>0</xdr:rowOff>
    </xdr:to>
    <xdr:graphicFrame>
      <xdr:nvGraphicFramePr>
        <xdr:cNvPr id="1" name="Graphique 3"/>
        <xdr:cNvGraphicFramePr/>
      </xdr:nvGraphicFramePr>
      <xdr:xfrm>
        <a:off x="200025" y="26308050"/>
        <a:ext cx="18392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171450</xdr:rowOff>
    </xdr:from>
    <xdr:to>
      <xdr:col>8</xdr:col>
      <xdr:colOff>514350</xdr:colOff>
      <xdr:row>29</xdr:row>
      <xdr:rowOff>76200</xdr:rowOff>
    </xdr:to>
    <xdr:graphicFrame>
      <xdr:nvGraphicFramePr>
        <xdr:cNvPr id="1" name="Graphique 3"/>
        <xdr:cNvGraphicFramePr/>
      </xdr:nvGraphicFramePr>
      <xdr:xfrm>
        <a:off x="123825" y="2533650"/>
        <a:ext cx="98679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8</xdr:col>
      <xdr:colOff>504825</xdr:colOff>
      <xdr:row>50</xdr:row>
      <xdr:rowOff>66675</xdr:rowOff>
    </xdr:to>
    <xdr:graphicFrame>
      <xdr:nvGraphicFramePr>
        <xdr:cNvPr id="2" name="Graphique 52"/>
        <xdr:cNvGraphicFramePr/>
      </xdr:nvGraphicFramePr>
      <xdr:xfrm>
        <a:off x="76200" y="6057900"/>
        <a:ext cx="99060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" sqref="O2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C56" sqref="C56"/>
    </sheetView>
  </sheetViews>
  <sheetFormatPr defaultColWidth="11.421875" defaultRowHeight="15"/>
  <sheetData>
    <row r="1" spans="1:15" ht="1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1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1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1:15" ht="1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ht="1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ht="1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</row>
    <row r="14" spans="1:15" ht="1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5" ht="1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5" ht="1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1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ht="1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1:15" ht="1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15" ht="1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1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5" ht="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</row>
    <row r="27" spans="1:15" ht="1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1:15" ht="1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1:15" ht="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1:15" ht="1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  <row r="32" spans="1:15" ht="1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</row>
    <row r="33" spans="1:15" ht="1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  <row r="36" spans="1:15" ht="1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</row>
    <row r="37" spans="1:15" ht="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1:15" ht="1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</row>
  </sheetData>
  <sheetProtection password="EC32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53"/>
  <sheetViews>
    <sheetView showGridLines="0" view="pageBreakPreview" zoomScale="60" zoomScaleNormal="50" zoomScalePageLayoutView="0" workbookViewId="0" topLeftCell="A1">
      <selection activeCell="B6" sqref="B6:B8"/>
    </sheetView>
  </sheetViews>
  <sheetFormatPr defaultColWidth="11.421875" defaultRowHeight="15"/>
  <cols>
    <col min="1" max="1" width="11.421875" style="31" customWidth="1"/>
    <col min="2" max="2" width="113.57421875" style="32" customWidth="1"/>
    <col min="3" max="4" width="39.00390625" style="32" customWidth="1"/>
    <col min="5" max="5" width="14.7109375" style="32" customWidth="1"/>
    <col min="6" max="6" width="60.7109375" style="33" customWidth="1"/>
    <col min="7" max="7" width="14.7109375" style="32" customWidth="1"/>
    <col min="8" max="8" width="60.7109375" style="32" customWidth="1"/>
    <col min="9" max="9" width="14.7109375" style="32" customWidth="1"/>
    <col min="10" max="10" width="60.7109375" style="32" customWidth="1"/>
    <col min="11" max="16384" width="11.421875" style="32" customWidth="1"/>
  </cols>
  <sheetData>
    <row r="1" spans="1:10" s="31" customFormat="1" ht="33.75" customHeight="1" thickBot="1">
      <c r="A1" s="173" t="s">
        <v>3</v>
      </c>
      <c r="B1" s="174"/>
      <c r="C1" s="174"/>
      <c r="D1" s="174"/>
      <c r="E1" s="174"/>
      <c r="F1" s="174"/>
      <c r="G1" s="174"/>
      <c r="H1" s="174"/>
      <c r="I1" s="174"/>
      <c r="J1" s="174"/>
    </row>
    <row r="2" ht="19.5" thickBot="1"/>
    <row r="3" spans="1:10" ht="18.75">
      <c r="A3" s="176" t="s">
        <v>0</v>
      </c>
      <c r="B3" s="179" t="s">
        <v>1</v>
      </c>
      <c r="C3" s="182" t="s">
        <v>8</v>
      </c>
      <c r="D3" s="182"/>
      <c r="E3" s="34" t="s">
        <v>9</v>
      </c>
      <c r="F3" s="185" t="s">
        <v>7</v>
      </c>
      <c r="G3" s="35" t="s">
        <v>23</v>
      </c>
      <c r="H3" s="188" t="s">
        <v>7</v>
      </c>
      <c r="I3" s="35" t="s">
        <v>26</v>
      </c>
      <c r="J3" s="191" t="s">
        <v>7</v>
      </c>
    </row>
    <row r="4" spans="1:10" ht="34.5" customHeight="1">
      <c r="A4" s="177"/>
      <c r="B4" s="180"/>
      <c r="C4" s="183"/>
      <c r="D4" s="183"/>
      <c r="E4" s="194" t="s">
        <v>10</v>
      </c>
      <c r="F4" s="186"/>
      <c r="G4" s="194" t="s">
        <v>10</v>
      </c>
      <c r="H4" s="189"/>
      <c r="I4" s="194" t="s">
        <v>10</v>
      </c>
      <c r="J4" s="192"/>
    </row>
    <row r="5" spans="1:10" ht="19.5" thickBot="1">
      <c r="A5" s="178"/>
      <c r="B5" s="181"/>
      <c r="C5" s="184"/>
      <c r="D5" s="184"/>
      <c r="E5" s="195"/>
      <c r="F5" s="187"/>
      <c r="G5" s="195"/>
      <c r="H5" s="190" t="s">
        <v>7</v>
      </c>
      <c r="I5" s="195"/>
      <c r="J5" s="193" t="s">
        <v>7</v>
      </c>
    </row>
    <row r="6" spans="1:10" ht="39.75" customHeight="1">
      <c r="A6" s="148">
        <v>1</v>
      </c>
      <c r="B6" s="164" t="s">
        <v>56</v>
      </c>
      <c r="C6" s="44" t="s">
        <v>29</v>
      </c>
      <c r="D6" s="175" t="s">
        <v>84</v>
      </c>
      <c r="E6" s="169"/>
      <c r="F6" s="145"/>
      <c r="G6" s="169"/>
      <c r="H6" s="137"/>
      <c r="I6" s="169"/>
      <c r="J6" s="140"/>
    </row>
    <row r="7" spans="1:10" ht="39.75" customHeight="1">
      <c r="A7" s="149"/>
      <c r="B7" s="172"/>
      <c r="C7" s="45" t="s">
        <v>30</v>
      </c>
      <c r="D7" s="153"/>
      <c r="E7" s="170"/>
      <c r="F7" s="146"/>
      <c r="G7" s="170"/>
      <c r="H7" s="138"/>
      <c r="I7" s="170"/>
      <c r="J7" s="141"/>
    </row>
    <row r="8" spans="1:10" ht="39.75" customHeight="1" thickBot="1">
      <c r="A8" s="150"/>
      <c r="B8" s="165"/>
      <c r="C8" s="46" t="s">
        <v>31</v>
      </c>
      <c r="D8" s="154"/>
      <c r="E8" s="171"/>
      <c r="F8" s="152"/>
      <c r="G8" s="171"/>
      <c r="H8" s="139"/>
      <c r="I8" s="171"/>
      <c r="J8" s="142"/>
    </row>
    <row r="9" spans="1:10" ht="39.75" customHeight="1">
      <c r="A9" s="148">
        <v>2</v>
      </c>
      <c r="B9" s="164" t="s">
        <v>116</v>
      </c>
      <c r="C9" s="47" t="s">
        <v>33</v>
      </c>
      <c r="D9" s="158" t="s">
        <v>117</v>
      </c>
      <c r="E9" s="169"/>
      <c r="F9" s="145"/>
      <c r="G9" s="169"/>
      <c r="H9" s="137"/>
      <c r="I9" s="143"/>
      <c r="J9" s="140"/>
    </row>
    <row r="10" spans="1:10" ht="39.75" customHeight="1">
      <c r="A10" s="149"/>
      <c r="B10" s="172"/>
      <c r="C10" s="45" t="s">
        <v>77</v>
      </c>
      <c r="D10" s="161"/>
      <c r="E10" s="170"/>
      <c r="F10" s="146"/>
      <c r="G10" s="170"/>
      <c r="H10" s="138"/>
      <c r="I10" s="144"/>
      <c r="J10" s="141"/>
    </row>
    <row r="11" spans="1:10" ht="39.75" customHeight="1" thickBot="1">
      <c r="A11" s="150"/>
      <c r="B11" s="165"/>
      <c r="C11" s="46" t="s">
        <v>32</v>
      </c>
      <c r="D11" s="162"/>
      <c r="E11" s="171"/>
      <c r="F11" s="152"/>
      <c r="G11" s="171"/>
      <c r="H11" s="139"/>
      <c r="I11" s="147"/>
      <c r="J11" s="142"/>
    </row>
    <row r="12" spans="1:10" ht="39.75" customHeight="1">
      <c r="A12" s="148">
        <v>3</v>
      </c>
      <c r="B12" s="164" t="s">
        <v>151</v>
      </c>
      <c r="C12" s="47" t="s">
        <v>29</v>
      </c>
      <c r="D12" s="158" t="s">
        <v>100</v>
      </c>
      <c r="E12" s="169"/>
      <c r="F12" s="145"/>
      <c r="G12" s="169"/>
      <c r="H12" s="137"/>
      <c r="I12" s="143"/>
      <c r="J12" s="140"/>
    </row>
    <row r="13" spans="1:10" ht="39.75" customHeight="1" thickBot="1">
      <c r="A13" s="150"/>
      <c r="B13" s="165"/>
      <c r="C13" s="46" t="s">
        <v>31</v>
      </c>
      <c r="D13" s="162"/>
      <c r="E13" s="171"/>
      <c r="F13" s="152"/>
      <c r="G13" s="171"/>
      <c r="H13" s="139"/>
      <c r="I13" s="147"/>
      <c r="J13" s="142"/>
    </row>
    <row r="14" spans="1:10" ht="39.75" customHeight="1">
      <c r="A14" s="148">
        <v>4</v>
      </c>
      <c r="B14" s="155" t="s">
        <v>153</v>
      </c>
      <c r="C14" s="47" t="s">
        <v>57</v>
      </c>
      <c r="D14" s="158" t="s">
        <v>86</v>
      </c>
      <c r="E14" s="169"/>
      <c r="F14" s="145"/>
      <c r="G14" s="169"/>
      <c r="H14" s="137"/>
      <c r="I14" s="143"/>
      <c r="J14" s="140"/>
    </row>
    <row r="15" spans="1:10" ht="39.75" customHeight="1">
      <c r="A15" s="149"/>
      <c r="B15" s="156"/>
      <c r="C15" s="48" t="s">
        <v>58</v>
      </c>
      <c r="D15" s="161"/>
      <c r="E15" s="170"/>
      <c r="F15" s="146"/>
      <c r="G15" s="170"/>
      <c r="H15" s="138"/>
      <c r="I15" s="144"/>
      <c r="J15" s="141"/>
    </row>
    <row r="16" spans="1:10" ht="39.75" customHeight="1">
      <c r="A16" s="149"/>
      <c r="B16" s="156"/>
      <c r="C16" s="48" t="s">
        <v>59</v>
      </c>
      <c r="D16" s="161"/>
      <c r="E16" s="170"/>
      <c r="F16" s="146"/>
      <c r="G16" s="170"/>
      <c r="H16" s="138"/>
      <c r="I16" s="144"/>
      <c r="J16" s="141"/>
    </row>
    <row r="17" spans="1:10" ht="39.75" customHeight="1">
      <c r="A17" s="149"/>
      <c r="B17" s="156"/>
      <c r="C17" s="45" t="s">
        <v>60</v>
      </c>
      <c r="D17" s="161"/>
      <c r="E17" s="170"/>
      <c r="F17" s="146"/>
      <c r="G17" s="170"/>
      <c r="H17" s="138"/>
      <c r="I17" s="144"/>
      <c r="J17" s="141"/>
    </row>
    <row r="18" spans="1:10" ht="39.75" customHeight="1">
      <c r="A18" s="149"/>
      <c r="B18" s="156"/>
      <c r="C18" s="49" t="s">
        <v>61</v>
      </c>
      <c r="D18" s="161"/>
      <c r="E18" s="170"/>
      <c r="F18" s="146"/>
      <c r="G18" s="170"/>
      <c r="H18" s="138"/>
      <c r="I18" s="144"/>
      <c r="J18" s="141"/>
    </row>
    <row r="19" spans="1:10" ht="39.75" customHeight="1" thickBot="1">
      <c r="A19" s="150"/>
      <c r="B19" s="157"/>
      <c r="C19" s="46" t="s">
        <v>62</v>
      </c>
      <c r="D19" s="162"/>
      <c r="E19" s="171"/>
      <c r="F19" s="152"/>
      <c r="G19" s="171"/>
      <c r="H19" s="139"/>
      <c r="I19" s="147"/>
      <c r="J19" s="142"/>
    </row>
    <row r="20" spans="1:10" ht="39.75" customHeight="1">
      <c r="A20" s="148">
        <v>5</v>
      </c>
      <c r="B20" s="50" t="s">
        <v>40</v>
      </c>
      <c r="C20" s="107"/>
      <c r="D20" s="107"/>
      <c r="E20" s="105"/>
      <c r="F20" s="105"/>
      <c r="G20" s="105"/>
      <c r="H20" s="105"/>
      <c r="I20" s="105"/>
      <c r="J20" s="106"/>
    </row>
    <row r="21" spans="1:10" ht="39.75" customHeight="1">
      <c r="A21" s="149"/>
      <c r="B21" s="131" t="s">
        <v>28</v>
      </c>
      <c r="C21" s="51" t="s">
        <v>29</v>
      </c>
      <c r="D21" s="52"/>
      <c r="E21" s="5"/>
      <c r="F21" s="36"/>
      <c r="G21" s="5"/>
      <c r="H21" s="39"/>
      <c r="I21" s="5"/>
      <c r="J21" s="40"/>
    </row>
    <row r="22" spans="1:10" ht="39.75" customHeight="1">
      <c r="A22" s="149"/>
      <c r="B22" s="132"/>
      <c r="C22" s="53" t="s">
        <v>31</v>
      </c>
      <c r="D22" s="52"/>
      <c r="E22" s="5"/>
      <c r="F22" s="36"/>
      <c r="G22" s="5"/>
      <c r="H22" s="39"/>
      <c r="I22" s="5"/>
      <c r="J22" s="40"/>
    </row>
    <row r="23" spans="1:10" ht="39.75" customHeight="1">
      <c r="A23" s="149"/>
      <c r="B23" s="131" t="s">
        <v>139</v>
      </c>
      <c r="C23" s="51" t="s">
        <v>29</v>
      </c>
      <c r="D23" s="52"/>
      <c r="E23" s="5"/>
      <c r="F23" s="36"/>
      <c r="G23" s="5"/>
      <c r="H23" s="39"/>
      <c r="I23" s="5"/>
      <c r="J23" s="40"/>
    </row>
    <row r="24" spans="1:10" ht="39.75" customHeight="1">
      <c r="A24" s="149"/>
      <c r="B24" s="132"/>
      <c r="C24" s="53" t="s">
        <v>31</v>
      </c>
      <c r="D24" s="52"/>
      <c r="E24" s="5"/>
      <c r="F24" s="36"/>
      <c r="G24" s="5"/>
      <c r="H24" s="39"/>
      <c r="I24" s="5"/>
      <c r="J24" s="40"/>
    </row>
    <row r="25" spans="1:10" ht="39.75" customHeight="1">
      <c r="A25" s="149"/>
      <c r="B25" s="167" t="s">
        <v>152</v>
      </c>
      <c r="C25" s="54" t="s">
        <v>29</v>
      </c>
      <c r="D25" s="153" t="s">
        <v>78</v>
      </c>
      <c r="E25" s="144"/>
      <c r="F25" s="146"/>
      <c r="G25" s="144"/>
      <c r="H25" s="138"/>
      <c r="I25" s="144"/>
      <c r="J25" s="141"/>
    </row>
    <row r="26" spans="1:10" ht="39.75" customHeight="1">
      <c r="A26" s="149"/>
      <c r="B26" s="167"/>
      <c r="C26" s="55" t="s">
        <v>65</v>
      </c>
      <c r="D26" s="153"/>
      <c r="E26" s="144"/>
      <c r="F26" s="146"/>
      <c r="G26" s="144"/>
      <c r="H26" s="138"/>
      <c r="I26" s="144"/>
      <c r="J26" s="141"/>
    </row>
    <row r="27" spans="1:10" ht="39.75" customHeight="1" thickBot="1">
      <c r="A27" s="150"/>
      <c r="B27" s="168"/>
      <c r="C27" s="56" t="s">
        <v>31</v>
      </c>
      <c r="D27" s="154"/>
      <c r="E27" s="147"/>
      <c r="F27" s="152"/>
      <c r="G27" s="147"/>
      <c r="H27" s="139"/>
      <c r="I27" s="147"/>
      <c r="J27" s="142"/>
    </row>
    <row r="28" spans="1:10" ht="39.75" customHeight="1">
      <c r="A28" s="148">
        <v>6</v>
      </c>
      <c r="B28" s="164" t="s">
        <v>85</v>
      </c>
      <c r="C28" s="47" t="s">
        <v>37</v>
      </c>
      <c r="D28" s="166" t="s">
        <v>101</v>
      </c>
      <c r="E28" s="143"/>
      <c r="F28" s="145"/>
      <c r="G28" s="143"/>
      <c r="H28" s="137"/>
      <c r="I28" s="143"/>
      <c r="J28" s="140"/>
    </row>
    <row r="29" spans="1:10" ht="39.75" customHeight="1" thickBot="1">
      <c r="A29" s="150"/>
      <c r="B29" s="165"/>
      <c r="C29" s="46" t="s">
        <v>38</v>
      </c>
      <c r="D29" s="162"/>
      <c r="E29" s="147"/>
      <c r="F29" s="152"/>
      <c r="G29" s="147"/>
      <c r="H29" s="139"/>
      <c r="I29" s="147"/>
      <c r="J29" s="142"/>
    </row>
    <row r="30" spans="1:10" ht="49.5" customHeight="1">
      <c r="A30" s="148">
        <v>7</v>
      </c>
      <c r="B30" s="135" t="s">
        <v>154</v>
      </c>
      <c r="C30" s="57" t="s">
        <v>36</v>
      </c>
      <c r="D30" s="133" t="s">
        <v>174</v>
      </c>
      <c r="E30" s="143"/>
      <c r="F30" s="145"/>
      <c r="G30" s="143"/>
      <c r="H30" s="137"/>
      <c r="I30" s="143"/>
      <c r="J30" s="140"/>
    </row>
    <row r="31" spans="1:10" ht="52.5" customHeight="1">
      <c r="A31" s="149"/>
      <c r="B31" s="136"/>
      <c r="C31" s="45" t="s">
        <v>118</v>
      </c>
      <c r="D31" s="134"/>
      <c r="E31" s="144"/>
      <c r="F31" s="146"/>
      <c r="G31" s="144"/>
      <c r="H31" s="138"/>
      <c r="I31" s="144"/>
      <c r="J31" s="141"/>
    </row>
    <row r="32" spans="1:10" ht="54.75" customHeight="1" thickBot="1">
      <c r="A32" s="149"/>
      <c r="B32" s="136"/>
      <c r="C32" s="46" t="s">
        <v>173</v>
      </c>
      <c r="D32" s="134"/>
      <c r="E32" s="144"/>
      <c r="F32" s="146"/>
      <c r="G32" s="144"/>
      <c r="H32" s="138"/>
      <c r="I32" s="144"/>
      <c r="J32" s="141"/>
    </row>
    <row r="33" spans="1:10" ht="39.75" customHeight="1">
      <c r="A33" s="148">
        <v>8</v>
      </c>
      <c r="B33" s="58" t="s">
        <v>79</v>
      </c>
      <c r="C33" s="47" t="s">
        <v>57</v>
      </c>
      <c r="D33" s="158" t="s">
        <v>86</v>
      </c>
      <c r="E33" s="103"/>
      <c r="F33" s="76"/>
      <c r="G33" s="76"/>
      <c r="H33" s="76"/>
      <c r="I33" s="76"/>
      <c r="J33" s="77"/>
    </row>
    <row r="34" spans="1:10" ht="39.75" customHeight="1">
      <c r="A34" s="149"/>
      <c r="B34" s="151" t="s">
        <v>11</v>
      </c>
      <c r="C34" s="48" t="s">
        <v>58</v>
      </c>
      <c r="D34" s="159"/>
      <c r="E34" s="144"/>
      <c r="F34" s="146"/>
      <c r="G34" s="144"/>
      <c r="H34" s="138"/>
      <c r="I34" s="144"/>
      <c r="J34" s="141"/>
    </row>
    <row r="35" spans="1:10" ht="39.75" customHeight="1">
      <c r="A35" s="149"/>
      <c r="B35" s="151"/>
      <c r="C35" s="48" t="s">
        <v>59</v>
      </c>
      <c r="D35" s="159"/>
      <c r="E35" s="144"/>
      <c r="F35" s="146"/>
      <c r="G35" s="144"/>
      <c r="H35" s="138"/>
      <c r="I35" s="144"/>
      <c r="J35" s="141"/>
    </row>
    <row r="36" spans="1:10" ht="39.75" customHeight="1">
      <c r="A36" s="149"/>
      <c r="B36" s="151" t="s">
        <v>87</v>
      </c>
      <c r="C36" s="45" t="s">
        <v>60</v>
      </c>
      <c r="D36" s="159"/>
      <c r="E36" s="144"/>
      <c r="F36" s="146"/>
      <c r="G36" s="144"/>
      <c r="H36" s="138"/>
      <c r="I36" s="144"/>
      <c r="J36" s="141"/>
    </row>
    <row r="37" spans="1:10" ht="39.75" customHeight="1">
      <c r="A37" s="149"/>
      <c r="B37" s="151"/>
      <c r="C37" s="49" t="s">
        <v>61</v>
      </c>
      <c r="D37" s="159"/>
      <c r="E37" s="144"/>
      <c r="F37" s="146"/>
      <c r="G37" s="144"/>
      <c r="H37" s="138"/>
      <c r="I37" s="144"/>
      <c r="J37" s="141"/>
    </row>
    <row r="38" spans="1:10" ht="39.75" customHeight="1" thickBot="1">
      <c r="A38" s="150"/>
      <c r="B38" s="59" t="s">
        <v>145</v>
      </c>
      <c r="C38" s="46" t="s">
        <v>62</v>
      </c>
      <c r="D38" s="160"/>
      <c r="E38" s="38"/>
      <c r="F38" s="41"/>
      <c r="G38" s="38"/>
      <c r="H38" s="42"/>
      <c r="I38" s="38"/>
      <c r="J38" s="43"/>
    </row>
    <row r="39" spans="1:10" ht="39.75" customHeight="1">
      <c r="A39" s="148">
        <v>9</v>
      </c>
      <c r="B39" s="135" t="s">
        <v>88</v>
      </c>
      <c r="C39" s="47" t="s">
        <v>57</v>
      </c>
      <c r="D39" s="158" t="s">
        <v>86</v>
      </c>
      <c r="E39" s="143"/>
      <c r="F39" s="145"/>
      <c r="G39" s="143"/>
      <c r="H39" s="137"/>
      <c r="I39" s="143"/>
      <c r="J39" s="140"/>
    </row>
    <row r="40" spans="1:10" ht="39.75" customHeight="1">
      <c r="A40" s="149"/>
      <c r="B40" s="136"/>
      <c r="C40" s="48" t="s">
        <v>58</v>
      </c>
      <c r="D40" s="161"/>
      <c r="E40" s="144"/>
      <c r="F40" s="146"/>
      <c r="G40" s="144"/>
      <c r="H40" s="138"/>
      <c r="I40" s="144"/>
      <c r="J40" s="141"/>
    </row>
    <row r="41" spans="1:10" ht="39.75" customHeight="1">
      <c r="A41" s="149"/>
      <c r="B41" s="136"/>
      <c r="C41" s="48" t="s">
        <v>59</v>
      </c>
      <c r="D41" s="161"/>
      <c r="E41" s="144"/>
      <c r="F41" s="146"/>
      <c r="G41" s="144"/>
      <c r="H41" s="138"/>
      <c r="I41" s="144"/>
      <c r="J41" s="141"/>
    </row>
    <row r="42" spans="1:10" ht="39.75" customHeight="1">
      <c r="A42" s="149"/>
      <c r="B42" s="136"/>
      <c r="C42" s="45" t="s">
        <v>60</v>
      </c>
      <c r="D42" s="161"/>
      <c r="E42" s="144"/>
      <c r="F42" s="146"/>
      <c r="G42" s="144"/>
      <c r="H42" s="138"/>
      <c r="I42" s="144"/>
      <c r="J42" s="141"/>
    </row>
    <row r="43" spans="1:10" ht="39.75" customHeight="1">
      <c r="A43" s="149"/>
      <c r="B43" s="136"/>
      <c r="C43" s="49" t="s">
        <v>61</v>
      </c>
      <c r="D43" s="161"/>
      <c r="E43" s="144"/>
      <c r="F43" s="146"/>
      <c r="G43" s="144"/>
      <c r="H43" s="138"/>
      <c r="I43" s="144"/>
      <c r="J43" s="141"/>
    </row>
    <row r="44" spans="1:10" ht="39.75" customHeight="1" thickBot="1">
      <c r="A44" s="150"/>
      <c r="B44" s="163"/>
      <c r="C44" s="46" t="s">
        <v>62</v>
      </c>
      <c r="D44" s="162"/>
      <c r="E44" s="147"/>
      <c r="F44" s="152"/>
      <c r="G44" s="147"/>
      <c r="H44" s="139"/>
      <c r="I44" s="147"/>
      <c r="J44" s="142"/>
    </row>
    <row r="45" spans="1:10" ht="39.75" customHeight="1">
      <c r="A45" s="148">
        <v>10</v>
      </c>
      <c r="B45" s="155" t="s">
        <v>150</v>
      </c>
      <c r="C45" s="47" t="s">
        <v>57</v>
      </c>
      <c r="D45" s="158" t="s">
        <v>86</v>
      </c>
      <c r="E45" s="143"/>
      <c r="F45" s="145"/>
      <c r="G45" s="143"/>
      <c r="H45" s="137"/>
      <c r="I45" s="143"/>
      <c r="J45" s="140"/>
    </row>
    <row r="46" spans="1:10" ht="39.75" customHeight="1">
      <c r="A46" s="149"/>
      <c r="B46" s="156"/>
      <c r="C46" s="48" t="s">
        <v>58</v>
      </c>
      <c r="D46" s="161"/>
      <c r="E46" s="144"/>
      <c r="F46" s="146"/>
      <c r="G46" s="144"/>
      <c r="H46" s="138"/>
      <c r="I46" s="144"/>
      <c r="J46" s="141"/>
    </row>
    <row r="47" spans="1:10" ht="39.75" customHeight="1">
      <c r="A47" s="149"/>
      <c r="B47" s="156"/>
      <c r="C47" s="48" t="s">
        <v>59</v>
      </c>
      <c r="D47" s="161"/>
      <c r="E47" s="144"/>
      <c r="F47" s="146"/>
      <c r="G47" s="144"/>
      <c r="H47" s="138"/>
      <c r="I47" s="144"/>
      <c r="J47" s="141"/>
    </row>
    <row r="48" spans="1:10" ht="39.75" customHeight="1">
      <c r="A48" s="149"/>
      <c r="B48" s="156"/>
      <c r="C48" s="45" t="s">
        <v>60</v>
      </c>
      <c r="D48" s="161"/>
      <c r="E48" s="144"/>
      <c r="F48" s="146"/>
      <c r="G48" s="144"/>
      <c r="H48" s="138"/>
      <c r="I48" s="144"/>
      <c r="J48" s="141"/>
    </row>
    <row r="49" spans="1:10" ht="39.75" customHeight="1">
      <c r="A49" s="149"/>
      <c r="B49" s="156"/>
      <c r="C49" s="49" t="s">
        <v>61</v>
      </c>
      <c r="D49" s="161"/>
      <c r="E49" s="144"/>
      <c r="F49" s="146"/>
      <c r="G49" s="144"/>
      <c r="H49" s="138"/>
      <c r="I49" s="144"/>
      <c r="J49" s="141"/>
    </row>
    <row r="50" spans="1:10" ht="39.75" customHeight="1" thickBot="1">
      <c r="A50" s="150"/>
      <c r="B50" s="157"/>
      <c r="C50" s="46" t="s">
        <v>62</v>
      </c>
      <c r="D50" s="162"/>
      <c r="E50" s="147"/>
      <c r="F50" s="152"/>
      <c r="G50" s="147"/>
      <c r="H50" s="139"/>
      <c r="I50" s="147"/>
      <c r="J50" s="142"/>
    </row>
    <row r="51" spans="1:10" ht="39.75" customHeight="1">
      <c r="A51" s="148">
        <v>11</v>
      </c>
      <c r="B51" s="155" t="s">
        <v>66</v>
      </c>
      <c r="C51" s="47" t="s">
        <v>36</v>
      </c>
      <c r="D51" s="158" t="s">
        <v>112</v>
      </c>
      <c r="E51" s="143"/>
      <c r="F51" s="145"/>
      <c r="G51" s="143"/>
      <c r="H51" s="137"/>
      <c r="I51" s="143"/>
      <c r="J51" s="140"/>
    </row>
    <row r="52" spans="1:10" ht="39.75" customHeight="1">
      <c r="A52" s="149"/>
      <c r="B52" s="156"/>
      <c r="C52" s="45" t="s">
        <v>34</v>
      </c>
      <c r="D52" s="159"/>
      <c r="E52" s="144"/>
      <c r="F52" s="146"/>
      <c r="G52" s="144"/>
      <c r="H52" s="138"/>
      <c r="I52" s="144"/>
      <c r="J52" s="141"/>
    </row>
    <row r="53" spans="1:10" ht="39.75" customHeight="1" thickBot="1">
      <c r="A53" s="150"/>
      <c r="B53" s="157"/>
      <c r="C53" s="46" t="s">
        <v>35</v>
      </c>
      <c r="D53" s="160"/>
      <c r="E53" s="147"/>
      <c r="F53" s="152"/>
      <c r="G53" s="147"/>
      <c r="H53" s="139"/>
      <c r="I53" s="147"/>
      <c r="J53" s="142"/>
    </row>
  </sheetData>
  <sheetProtection password="EC32" sheet="1" objects="1" scenarios="1"/>
  <mergeCells count="118">
    <mergeCell ref="A3:A5"/>
    <mergeCell ref="B3:B5"/>
    <mergeCell ref="C3:D5"/>
    <mergeCell ref="F3:F5"/>
    <mergeCell ref="H3:H5"/>
    <mergeCell ref="J3:J5"/>
    <mergeCell ref="E4:E5"/>
    <mergeCell ref="G4:G5"/>
    <mergeCell ref="I4:I5"/>
    <mergeCell ref="A1:J1"/>
    <mergeCell ref="A6:A8"/>
    <mergeCell ref="B6:B8"/>
    <mergeCell ref="D6:D8"/>
    <mergeCell ref="E6:E8"/>
    <mergeCell ref="F6:F8"/>
    <mergeCell ref="G6:G8"/>
    <mergeCell ref="H6:H8"/>
    <mergeCell ref="I6:I8"/>
    <mergeCell ref="J6:J8"/>
    <mergeCell ref="A9:A11"/>
    <mergeCell ref="B9:B11"/>
    <mergeCell ref="D9:D11"/>
    <mergeCell ref="E9:E11"/>
    <mergeCell ref="J12:J13"/>
    <mergeCell ref="F9:F11"/>
    <mergeCell ref="G9:G11"/>
    <mergeCell ref="H9:H11"/>
    <mergeCell ref="I9:I11"/>
    <mergeCell ref="E14:E19"/>
    <mergeCell ref="J9:J11"/>
    <mergeCell ref="A12:A13"/>
    <mergeCell ref="B12:B13"/>
    <mergeCell ref="D12:D13"/>
    <mergeCell ref="E12:E13"/>
    <mergeCell ref="F12:F13"/>
    <mergeCell ref="G12:G13"/>
    <mergeCell ref="H12:H13"/>
    <mergeCell ref="I12:I13"/>
    <mergeCell ref="J14:J19"/>
    <mergeCell ref="B25:B27"/>
    <mergeCell ref="A20:A27"/>
    <mergeCell ref="F14:F19"/>
    <mergeCell ref="G14:G19"/>
    <mergeCell ref="H14:H19"/>
    <mergeCell ref="I14:I19"/>
    <mergeCell ref="A14:A19"/>
    <mergeCell ref="B14:B19"/>
    <mergeCell ref="D14:D19"/>
    <mergeCell ref="A28:A29"/>
    <mergeCell ref="B28:B29"/>
    <mergeCell ref="D28:D29"/>
    <mergeCell ref="E28:E29"/>
    <mergeCell ref="I34:I35"/>
    <mergeCell ref="J34:J35"/>
    <mergeCell ref="J28:J29"/>
    <mergeCell ref="I28:I29"/>
    <mergeCell ref="F34:F35"/>
    <mergeCell ref="G34:G35"/>
    <mergeCell ref="G36:G37"/>
    <mergeCell ref="B39:B44"/>
    <mergeCell ref="D39:D44"/>
    <mergeCell ref="E39:E44"/>
    <mergeCell ref="F39:F44"/>
    <mergeCell ref="D33:D38"/>
    <mergeCell ref="J51:J53"/>
    <mergeCell ref="I39:I44"/>
    <mergeCell ref="J39:J44"/>
    <mergeCell ref="A45:A50"/>
    <mergeCell ref="B45:B50"/>
    <mergeCell ref="D45:D50"/>
    <mergeCell ref="E45:E50"/>
    <mergeCell ref="G45:G50"/>
    <mergeCell ref="I45:I50"/>
    <mergeCell ref="A39:A44"/>
    <mergeCell ref="F51:F53"/>
    <mergeCell ref="G51:G53"/>
    <mergeCell ref="H51:H53"/>
    <mergeCell ref="I51:I53"/>
    <mergeCell ref="A51:A53"/>
    <mergeCell ref="B51:B53"/>
    <mergeCell ref="D51:D53"/>
    <mergeCell ref="E51:E53"/>
    <mergeCell ref="I25:I27"/>
    <mergeCell ref="J25:J27"/>
    <mergeCell ref="G30:G32"/>
    <mergeCell ref="H30:H32"/>
    <mergeCell ref="G28:G29"/>
    <mergeCell ref="H28:H29"/>
    <mergeCell ref="F45:F50"/>
    <mergeCell ref="H34:H35"/>
    <mergeCell ref="D25:D27"/>
    <mergeCell ref="E25:E27"/>
    <mergeCell ref="F25:F27"/>
    <mergeCell ref="G25:G27"/>
    <mergeCell ref="H25:H27"/>
    <mergeCell ref="F28:F29"/>
    <mergeCell ref="H39:H44"/>
    <mergeCell ref="E36:E37"/>
    <mergeCell ref="I36:I37"/>
    <mergeCell ref="J36:J37"/>
    <mergeCell ref="G39:G44"/>
    <mergeCell ref="A30:A32"/>
    <mergeCell ref="E30:E32"/>
    <mergeCell ref="A33:A38"/>
    <mergeCell ref="B34:B35"/>
    <mergeCell ref="E34:E35"/>
    <mergeCell ref="B36:B37"/>
    <mergeCell ref="F36:F37"/>
    <mergeCell ref="B21:B22"/>
    <mergeCell ref="B23:B24"/>
    <mergeCell ref="D30:D32"/>
    <mergeCell ref="B30:B32"/>
    <mergeCell ref="H45:H50"/>
    <mergeCell ref="J45:J50"/>
    <mergeCell ref="I30:I32"/>
    <mergeCell ref="J30:J32"/>
    <mergeCell ref="F30:F32"/>
    <mergeCell ref="H36:H37"/>
  </mergeCells>
  <conditionalFormatting sqref="H51:H53 D39:D53 E33 G33 I33 A51:B53 A33:B45 F51:F53 J51:J53 F33:F34 F36 F38:F45 H33:H45 J33:J47 D28:D29 E20 G20 I20 C6:D19 D21:D25 F6:F25 H6:H25 J6:J25 B6:B25 A6:A20 A28:B29 F28:F30 H28:H30 J28:J30 C21:C53">
    <cfRule type="expression" priority="1" dxfId="5" stopIfTrue="1">
      <formula>LEN(TRIM(A6))=0</formula>
    </cfRule>
  </conditionalFormatting>
  <conditionalFormatting sqref="E51:E53 G51:G53 I51:I53 I21:I25 E28:E29 I28:I29 G12:G13 E12:E13 I9:I13 E21:E25 G21:G25 G28:G29">
    <cfRule type="cellIs" priority="2" dxfId="2" operator="equal" stopIfTrue="1">
      <formula>5</formula>
    </cfRule>
    <cfRule type="cellIs" priority="3" dxfId="3" operator="equal" stopIfTrue="1">
      <formula>0</formula>
    </cfRule>
  </conditionalFormatting>
  <conditionalFormatting sqref="E45 E34:E39 G34:G39 G45 I34:I39 I45 E14:E19 I14:I19 G14:G19">
    <cfRule type="cellIs" priority="4" dxfId="3" operator="equal" stopIfTrue="1">
      <formula>0</formula>
    </cfRule>
    <cfRule type="cellIs" priority="5" dxfId="9" operator="between" stopIfTrue="1">
      <formula>1</formula>
      <formula>2</formula>
    </cfRule>
    <cfRule type="cellIs" priority="6" dxfId="6" operator="between" stopIfTrue="1">
      <formula>4</formula>
      <formula>5</formula>
    </cfRule>
  </conditionalFormatting>
  <conditionalFormatting sqref="E6:E11 G6:G11 I6:I8">
    <cfRule type="cellIs" priority="7" dxfId="6" operator="equal" stopIfTrue="1">
      <formula>5</formula>
    </cfRule>
    <cfRule type="cellIs" priority="8" dxfId="3" operator="equal" stopIfTrue="1">
      <formula>0</formula>
    </cfRule>
  </conditionalFormatting>
  <conditionalFormatting sqref="E6:E8 G6:G8">
    <cfRule type="cellIs" priority="9" dxfId="2" operator="equal" stopIfTrue="1">
      <formula>5</formula>
    </cfRule>
    <cfRule type="cellIs" priority="10" dxfId="3" operator="equal" stopIfTrue="1">
      <formula>"""0"""</formula>
    </cfRule>
  </conditionalFormatting>
  <conditionalFormatting sqref="E30:E32 I30:I32 G30:G32">
    <cfRule type="cellIs" priority="11" dxfId="2" operator="equal" stopIfTrue="1">
      <formula>5</formula>
    </cfRule>
    <cfRule type="cellIs" priority="12" dxfId="3" operator="equal" stopIfTrue="1">
      <formula>0</formula>
    </cfRule>
    <cfRule type="cellIs" priority="13" dxfId="6" operator="equal" stopIfTrue="1">
      <formula>"NA"</formula>
    </cfRule>
  </conditionalFormatting>
  <dataValidations count="4">
    <dataValidation type="list" allowBlank="1" showDropDown="1" showInputMessage="1" showErrorMessage="1" sqref="E51:E53 I51:I53 G51:G53 E6:E11 G6:G11 I6:I11 E25:E27 I25:I27 G25:G27">
      <formula1>"0,3,5"</formula1>
    </dataValidation>
    <dataValidation type="list" allowBlank="1" showDropDown="1" showInputMessage="1" showErrorMessage="1" sqref="E21:E24 E12:E13 G12:G13 E28:E29 I12:I13 G21:G24 I21:I24 G28:G29 I28:I29">
      <formula1>"0,5"</formula1>
    </dataValidation>
    <dataValidation type="list" allowBlank="1" showDropDown="1" showInputMessage="1" showErrorMessage="1" sqref="E34:E50 G14:G19 E14:E19">
      <formula1>"0,1,2,3,4,5"</formula1>
    </dataValidation>
    <dataValidation type="list" allowBlank="1" showDropDown="1" showInputMessage="1" showErrorMessage="1" sqref="E30:E32 G30:G32 I30:I32">
      <formula1>"NA,0,3,5"</formula1>
    </dataValidation>
  </dataValidations>
  <printOptions/>
  <pageMargins left="0.35433070866141736" right="0.35433070866141736" top="0.2362204724409449" bottom="0.4330708661417323" header="0.2362204724409449" footer="0.5118110236220472"/>
  <pageSetup fitToHeight="2" horizontalDpi="600" verticalDpi="600" orientation="landscape" paperSize="9" scale="31" r:id="rId2"/>
  <rowBreaks count="1" manualBreakCount="1">
    <brk id="38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33"/>
  <sheetViews>
    <sheetView showGridLines="0" view="pageBreakPreview" zoomScale="60" zoomScaleNormal="50" zoomScalePageLayoutView="0" workbookViewId="0" topLeftCell="A1">
      <selection activeCell="B7" sqref="B7:B8"/>
    </sheetView>
  </sheetViews>
  <sheetFormatPr defaultColWidth="11.421875" defaultRowHeight="15"/>
  <cols>
    <col min="1" max="1" width="11.421875" style="61" customWidth="1"/>
    <col min="2" max="2" width="113.7109375" style="61" customWidth="1"/>
    <col min="3" max="3" width="40.7109375" style="61" customWidth="1"/>
    <col min="4" max="4" width="38.7109375" style="61" customWidth="1"/>
    <col min="5" max="5" width="14.7109375" style="61" customWidth="1"/>
    <col min="6" max="6" width="60.7109375" style="61" customWidth="1"/>
    <col min="7" max="7" width="14.7109375" style="61" customWidth="1"/>
    <col min="8" max="8" width="60.7109375" style="61" customWidth="1"/>
    <col min="9" max="9" width="14.7109375" style="61" customWidth="1"/>
    <col min="10" max="10" width="60.7109375" style="61" customWidth="1"/>
    <col min="11" max="16384" width="11.421875" style="61" customWidth="1"/>
  </cols>
  <sheetData>
    <row r="1" spans="1:10" s="60" customFormat="1" ht="30" customHeight="1">
      <c r="A1" s="206" t="s">
        <v>4</v>
      </c>
      <c r="B1" s="206"/>
      <c r="C1" s="206"/>
      <c r="D1" s="206"/>
      <c r="E1" s="206"/>
      <c r="F1" s="206"/>
      <c r="G1" s="206"/>
      <c r="H1" s="206"/>
      <c r="I1" s="206"/>
      <c r="J1" s="206"/>
    </row>
    <row r="3" ht="15.75" thickBot="1"/>
    <row r="4" spans="1:10" s="62" customFormat="1" ht="18.75">
      <c r="A4" s="176" t="s">
        <v>0</v>
      </c>
      <c r="B4" s="179" t="s">
        <v>1</v>
      </c>
      <c r="C4" s="182" t="s">
        <v>8</v>
      </c>
      <c r="D4" s="182"/>
      <c r="E4" s="34" t="s">
        <v>9</v>
      </c>
      <c r="F4" s="185" t="s">
        <v>7</v>
      </c>
      <c r="G4" s="35" t="s">
        <v>23</v>
      </c>
      <c r="H4" s="185" t="s">
        <v>7</v>
      </c>
      <c r="I4" s="35" t="s">
        <v>26</v>
      </c>
      <c r="J4" s="191" t="s">
        <v>7</v>
      </c>
    </row>
    <row r="5" spans="1:10" s="62" customFormat="1" ht="34.5" customHeight="1">
      <c r="A5" s="177"/>
      <c r="B5" s="180"/>
      <c r="C5" s="183"/>
      <c r="D5" s="183"/>
      <c r="E5" s="194" t="s">
        <v>10</v>
      </c>
      <c r="F5" s="186"/>
      <c r="G5" s="194" t="s">
        <v>10</v>
      </c>
      <c r="H5" s="186"/>
      <c r="I5" s="194" t="s">
        <v>10</v>
      </c>
      <c r="J5" s="192"/>
    </row>
    <row r="6" spans="1:10" s="62" customFormat="1" ht="19.5" thickBot="1">
      <c r="A6" s="178"/>
      <c r="B6" s="181"/>
      <c r="C6" s="184"/>
      <c r="D6" s="184"/>
      <c r="E6" s="195"/>
      <c r="F6" s="187"/>
      <c r="G6" s="195"/>
      <c r="H6" s="187" t="s">
        <v>7</v>
      </c>
      <c r="I6" s="195"/>
      <c r="J6" s="193" t="s">
        <v>7</v>
      </c>
    </row>
    <row r="7" spans="1:10" s="62" customFormat="1" ht="39.75" customHeight="1">
      <c r="A7" s="148">
        <v>12</v>
      </c>
      <c r="B7" s="155" t="s">
        <v>15</v>
      </c>
      <c r="C7" s="47" t="s">
        <v>29</v>
      </c>
      <c r="D7" s="166"/>
      <c r="E7" s="143"/>
      <c r="F7" s="137"/>
      <c r="G7" s="143"/>
      <c r="H7" s="137"/>
      <c r="I7" s="143"/>
      <c r="J7" s="140"/>
    </row>
    <row r="8" spans="1:10" s="62" customFormat="1" ht="39.75" customHeight="1" thickBot="1">
      <c r="A8" s="150"/>
      <c r="B8" s="157"/>
      <c r="C8" s="46" t="s">
        <v>31</v>
      </c>
      <c r="D8" s="162"/>
      <c r="E8" s="147"/>
      <c r="F8" s="139"/>
      <c r="G8" s="147"/>
      <c r="H8" s="139"/>
      <c r="I8" s="147"/>
      <c r="J8" s="142"/>
    </row>
    <row r="9" spans="1:10" s="62" customFormat="1" ht="39.75" customHeight="1" thickBot="1">
      <c r="A9" s="207">
        <v>13</v>
      </c>
      <c r="B9" s="135" t="s">
        <v>119</v>
      </c>
      <c r="C9" s="64" t="s">
        <v>111</v>
      </c>
      <c r="D9" s="133" t="s">
        <v>175</v>
      </c>
      <c r="E9" s="143"/>
      <c r="F9" s="196"/>
      <c r="G9" s="143"/>
      <c r="H9" s="196"/>
      <c r="I9" s="143"/>
      <c r="J9" s="199"/>
    </row>
    <row r="10" spans="1:10" s="62" customFormat="1" ht="39.75" customHeight="1">
      <c r="A10" s="208"/>
      <c r="B10" s="136"/>
      <c r="C10" s="47" t="s">
        <v>29</v>
      </c>
      <c r="D10" s="134"/>
      <c r="E10" s="144"/>
      <c r="F10" s="197"/>
      <c r="G10" s="144"/>
      <c r="H10" s="197"/>
      <c r="I10" s="144"/>
      <c r="J10" s="200"/>
    </row>
    <row r="11" spans="1:10" s="62" customFormat="1" ht="39.75" customHeight="1" thickBot="1">
      <c r="A11" s="209"/>
      <c r="B11" s="163"/>
      <c r="C11" s="46" t="s">
        <v>31</v>
      </c>
      <c r="D11" s="210"/>
      <c r="E11" s="147"/>
      <c r="F11" s="198"/>
      <c r="G11" s="147"/>
      <c r="H11" s="198"/>
      <c r="I11" s="147"/>
      <c r="J11" s="201"/>
    </row>
    <row r="12" spans="1:10" s="62" customFormat="1" ht="39.75" customHeight="1">
      <c r="A12" s="148">
        <v>14</v>
      </c>
      <c r="B12" s="155" t="s">
        <v>120</v>
      </c>
      <c r="C12" s="47" t="s">
        <v>29</v>
      </c>
      <c r="D12" s="166"/>
      <c r="E12" s="143"/>
      <c r="F12" s="145"/>
      <c r="G12" s="143"/>
      <c r="H12" s="137"/>
      <c r="I12" s="143"/>
      <c r="J12" s="140"/>
    </row>
    <row r="13" spans="1:10" s="62" customFormat="1" ht="39.75" customHeight="1" thickBot="1">
      <c r="A13" s="150"/>
      <c r="B13" s="157"/>
      <c r="C13" s="46" t="s">
        <v>31</v>
      </c>
      <c r="D13" s="162"/>
      <c r="E13" s="147"/>
      <c r="F13" s="152"/>
      <c r="G13" s="147"/>
      <c r="H13" s="139"/>
      <c r="I13" s="147"/>
      <c r="J13" s="142"/>
    </row>
    <row r="14" spans="1:10" s="62" customFormat="1" ht="39.75" customHeight="1">
      <c r="A14" s="148">
        <v>15</v>
      </c>
      <c r="B14" s="155" t="s">
        <v>21</v>
      </c>
      <c r="C14" s="47" t="s">
        <v>29</v>
      </c>
      <c r="D14" s="166" t="s">
        <v>89</v>
      </c>
      <c r="E14" s="143"/>
      <c r="F14" s="204"/>
      <c r="G14" s="143"/>
      <c r="H14" s="137"/>
      <c r="I14" s="143"/>
      <c r="J14" s="140"/>
    </row>
    <row r="15" spans="1:10" s="62" customFormat="1" ht="39.75" customHeight="1" thickBot="1">
      <c r="A15" s="150"/>
      <c r="B15" s="157"/>
      <c r="C15" s="46" t="s">
        <v>31</v>
      </c>
      <c r="D15" s="162"/>
      <c r="E15" s="147"/>
      <c r="F15" s="205"/>
      <c r="G15" s="147"/>
      <c r="H15" s="139"/>
      <c r="I15" s="147"/>
      <c r="J15" s="142"/>
    </row>
    <row r="16" spans="1:10" s="62" customFormat="1" ht="39.75" customHeight="1">
      <c r="A16" s="148">
        <v>16</v>
      </c>
      <c r="B16" s="155" t="s">
        <v>22</v>
      </c>
      <c r="C16" s="47" t="s">
        <v>36</v>
      </c>
      <c r="D16" s="158" t="s">
        <v>80</v>
      </c>
      <c r="E16" s="143"/>
      <c r="F16" s="145"/>
      <c r="G16" s="143"/>
      <c r="H16" s="137"/>
      <c r="I16" s="143"/>
      <c r="J16" s="140"/>
    </row>
    <row r="17" spans="1:10" s="62" customFormat="1" ht="39.75" customHeight="1">
      <c r="A17" s="149"/>
      <c r="B17" s="156"/>
      <c r="C17" s="45" t="s">
        <v>34</v>
      </c>
      <c r="D17" s="161"/>
      <c r="E17" s="144"/>
      <c r="F17" s="146"/>
      <c r="G17" s="144"/>
      <c r="H17" s="138"/>
      <c r="I17" s="144"/>
      <c r="J17" s="141"/>
    </row>
    <row r="18" spans="1:10" s="62" customFormat="1" ht="39.75" customHeight="1" thickBot="1">
      <c r="A18" s="150"/>
      <c r="B18" s="157"/>
      <c r="C18" s="46" t="s">
        <v>35</v>
      </c>
      <c r="D18" s="162"/>
      <c r="E18" s="147"/>
      <c r="F18" s="152"/>
      <c r="G18" s="147"/>
      <c r="H18" s="139"/>
      <c r="I18" s="147"/>
      <c r="J18" s="142"/>
    </row>
    <row r="19" spans="1:10" s="62" customFormat="1" ht="60" customHeight="1">
      <c r="A19" s="148">
        <v>17</v>
      </c>
      <c r="B19" s="155" t="s">
        <v>81</v>
      </c>
      <c r="C19" s="47" t="s">
        <v>29</v>
      </c>
      <c r="D19" s="166" t="s">
        <v>91</v>
      </c>
      <c r="E19" s="143"/>
      <c r="F19" s="145"/>
      <c r="G19" s="143"/>
      <c r="H19" s="137"/>
      <c r="I19" s="143"/>
      <c r="J19" s="140"/>
    </row>
    <row r="20" spans="1:10" s="62" customFormat="1" ht="60" customHeight="1" thickBot="1">
      <c r="A20" s="150"/>
      <c r="B20" s="157"/>
      <c r="C20" s="46" t="s">
        <v>31</v>
      </c>
      <c r="D20" s="162"/>
      <c r="E20" s="147"/>
      <c r="F20" s="152"/>
      <c r="G20" s="147"/>
      <c r="H20" s="139"/>
      <c r="I20" s="147"/>
      <c r="J20" s="142"/>
    </row>
    <row r="21" spans="1:10" s="62" customFormat="1" ht="39.75" customHeight="1">
      <c r="A21" s="148">
        <v>18</v>
      </c>
      <c r="B21" s="155" t="s">
        <v>82</v>
      </c>
      <c r="C21" s="47" t="s">
        <v>29</v>
      </c>
      <c r="D21" s="166" t="s">
        <v>90</v>
      </c>
      <c r="E21" s="143"/>
      <c r="F21" s="145"/>
      <c r="G21" s="143"/>
      <c r="H21" s="137"/>
      <c r="I21" s="143"/>
      <c r="J21" s="140"/>
    </row>
    <row r="22" spans="1:10" s="62" customFormat="1" ht="39.75" customHeight="1" thickBot="1">
      <c r="A22" s="150"/>
      <c r="B22" s="157"/>
      <c r="C22" s="46" t="s">
        <v>31</v>
      </c>
      <c r="D22" s="162"/>
      <c r="E22" s="147"/>
      <c r="F22" s="152"/>
      <c r="G22" s="147"/>
      <c r="H22" s="139"/>
      <c r="I22" s="147"/>
      <c r="J22" s="142"/>
    </row>
    <row r="23" spans="1:10" s="62" customFormat="1" ht="39.75" customHeight="1">
      <c r="A23" s="148">
        <v>19</v>
      </c>
      <c r="B23" s="155" t="s">
        <v>6</v>
      </c>
      <c r="C23" s="47" t="s">
        <v>29</v>
      </c>
      <c r="D23" s="166" t="s">
        <v>92</v>
      </c>
      <c r="E23" s="143"/>
      <c r="F23" s="145"/>
      <c r="G23" s="143"/>
      <c r="H23" s="137"/>
      <c r="I23" s="143"/>
      <c r="J23" s="140"/>
    </row>
    <row r="24" spans="1:10" s="62" customFormat="1" ht="39.75" customHeight="1" thickBot="1">
      <c r="A24" s="150"/>
      <c r="B24" s="157"/>
      <c r="C24" s="46" t="s">
        <v>31</v>
      </c>
      <c r="D24" s="162"/>
      <c r="E24" s="147"/>
      <c r="F24" s="152"/>
      <c r="G24" s="147"/>
      <c r="H24" s="139"/>
      <c r="I24" s="147"/>
      <c r="J24" s="142"/>
    </row>
    <row r="25" spans="1:10" s="62" customFormat="1" ht="39.75" customHeight="1">
      <c r="A25" s="148">
        <v>20</v>
      </c>
      <c r="B25" s="155" t="s">
        <v>72</v>
      </c>
      <c r="C25" s="47" t="s">
        <v>29</v>
      </c>
      <c r="D25" s="203" t="s">
        <v>102</v>
      </c>
      <c r="E25" s="143"/>
      <c r="F25" s="145"/>
      <c r="G25" s="143"/>
      <c r="H25" s="137"/>
      <c r="I25" s="143"/>
      <c r="J25" s="140"/>
    </row>
    <row r="26" spans="1:10" s="62" customFormat="1" ht="39.75" customHeight="1" thickBot="1">
      <c r="A26" s="150"/>
      <c r="B26" s="157"/>
      <c r="C26" s="46" t="s">
        <v>31</v>
      </c>
      <c r="D26" s="162"/>
      <c r="E26" s="147"/>
      <c r="F26" s="152"/>
      <c r="G26" s="147"/>
      <c r="H26" s="139"/>
      <c r="I26" s="147"/>
      <c r="J26" s="142"/>
    </row>
    <row r="27" spans="1:10" s="62" customFormat="1" ht="60" customHeight="1">
      <c r="A27" s="148">
        <v>21</v>
      </c>
      <c r="B27" s="155" t="s">
        <v>73</v>
      </c>
      <c r="C27" s="65" t="s">
        <v>93</v>
      </c>
      <c r="D27" s="202" t="s">
        <v>94</v>
      </c>
      <c r="E27" s="143"/>
      <c r="F27" s="145"/>
      <c r="G27" s="143"/>
      <c r="H27" s="137"/>
      <c r="I27" s="143"/>
      <c r="J27" s="140"/>
    </row>
    <row r="28" spans="1:11" s="62" customFormat="1" ht="60" customHeight="1">
      <c r="A28" s="149"/>
      <c r="B28" s="156"/>
      <c r="C28" s="48" t="s">
        <v>50</v>
      </c>
      <c r="D28" s="161"/>
      <c r="E28" s="144"/>
      <c r="F28" s="146"/>
      <c r="G28" s="144"/>
      <c r="H28" s="138"/>
      <c r="I28" s="144"/>
      <c r="J28" s="141"/>
      <c r="K28" s="63"/>
    </row>
    <row r="29" spans="1:10" s="62" customFormat="1" ht="60" customHeight="1">
      <c r="A29" s="149"/>
      <c r="B29" s="156"/>
      <c r="C29" s="45" t="s">
        <v>64</v>
      </c>
      <c r="D29" s="161"/>
      <c r="E29" s="144"/>
      <c r="F29" s="146"/>
      <c r="G29" s="144"/>
      <c r="H29" s="138"/>
      <c r="I29" s="144"/>
      <c r="J29" s="141"/>
    </row>
    <row r="30" spans="1:10" s="62" customFormat="1" ht="60" customHeight="1" thickBot="1">
      <c r="A30" s="150"/>
      <c r="B30" s="157"/>
      <c r="C30" s="46" t="s">
        <v>51</v>
      </c>
      <c r="D30" s="162"/>
      <c r="E30" s="147"/>
      <c r="F30" s="152"/>
      <c r="G30" s="147"/>
      <c r="H30" s="139"/>
      <c r="I30" s="147"/>
      <c r="J30" s="142"/>
    </row>
    <row r="31" spans="1:10" s="62" customFormat="1" ht="39.75" customHeight="1">
      <c r="A31" s="148">
        <v>22</v>
      </c>
      <c r="B31" s="155" t="s">
        <v>146</v>
      </c>
      <c r="C31" s="47" t="s">
        <v>74</v>
      </c>
      <c r="D31" s="202" t="s">
        <v>83</v>
      </c>
      <c r="E31" s="143"/>
      <c r="F31" s="145"/>
      <c r="G31" s="143"/>
      <c r="H31" s="137"/>
      <c r="I31" s="143"/>
      <c r="J31" s="140"/>
    </row>
    <row r="32" spans="1:10" s="62" customFormat="1" ht="39.75" customHeight="1">
      <c r="A32" s="149"/>
      <c r="B32" s="156"/>
      <c r="C32" s="45" t="s">
        <v>52</v>
      </c>
      <c r="D32" s="161"/>
      <c r="E32" s="144"/>
      <c r="F32" s="146"/>
      <c r="G32" s="144"/>
      <c r="H32" s="138"/>
      <c r="I32" s="144"/>
      <c r="J32" s="141"/>
    </row>
    <row r="33" spans="1:10" s="62" customFormat="1" ht="39.75" customHeight="1" thickBot="1">
      <c r="A33" s="150"/>
      <c r="B33" s="157"/>
      <c r="C33" s="46" t="s">
        <v>53</v>
      </c>
      <c r="D33" s="162"/>
      <c r="E33" s="147"/>
      <c r="F33" s="152"/>
      <c r="G33" s="147"/>
      <c r="H33" s="139"/>
      <c r="I33" s="147"/>
      <c r="J33" s="142"/>
    </row>
  </sheetData>
  <sheetProtection password="EC32" sheet="1" objects="1" scenarios="1"/>
  <mergeCells count="109">
    <mergeCell ref="B9:B11"/>
    <mergeCell ref="A9:A11"/>
    <mergeCell ref="E9:E11"/>
    <mergeCell ref="D9:D11"/>
    <mergeCell ref="A12:A13"/>
    <mergeCell ref="B12:B13"/>
    <mergeCell ref="D12:D13"/>
    <mergeCell ref="E12:E13"/>
    <mergeCell ref="A1:J1"/>
    <mergeCell ref="A7:A8"/>
    <mergeCell ref="B7:B8"/>
    <mergeCell ref="D7:D8"/>
    <mergeCell ref="E7:E8"/>
    <mergeCell ref="G7:G8"/>
    <mergeCell ref="H7:H8"/>
    <mergeCell ref="A4:A6"/>
    <mergeCell ref="B4:B6"/>
    <mergeCell ref="C4:D6"/>
    <mergeCell ref="F12:F13"/>
    <mergeCell ref="G12:G13"/>
    <mergeCell ref="H12:H13"/>
    <mergeCell ref="I12:I13"/>
    <mergeCell ref="J12:J13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A16:A18"/>
    <mergeCell ref="B16:B18"/>
    <mergeCell ref="D16:D18"/>
    <mergeCell ref="E16:E18"/>
    <mergeCell ref="F16:F18"/>
    <mergeCell ref="G16:G18"/>
    <mergeCell ref="H16:H18"/>
    <mergeCell ref="I16:I18"/>
    <mergeCell ref="J16:J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A25:A26"/>
    <mergeCell ref="B25:B26"/>
    <mergeCell ref="D25:D26"/>
    <mergeCell ref="I25:I26"/>
    <mergeCell ref="G25:G26"/>
    <mergeCell ref="E25:E26"/>
    <mergeCell ref="F25:F26"/>
    <mergeCell ref="H25:H26"/>
    <mergeCell ref="J25:J26"/>
    <mergeCell ref="A27:A30"/>
    <mergeCell ref="B27:B30"/>
    <mergeCell ref="D27:D30"/>
    <mergeCell ref="E27:E30"/>
    <mergeCell ref="F27:F30"/>
    <mergeCell ref="G27:G30"/>
    <mergeCell ref="H27:H30"/>
    <mergeCell ref="I27:I30"/>
    <mergeCell ref="J27:J30"/>
    <mergeCell ref="A31:A33"/>
    <mergeCell ref="B31:B33"/>
    <mergeCell ref="D31:D33"/>
    <mergeCell ref="E31:E33"/>
    <mergeCell ref="F31:F33"/>
    <mergeCell ref="G31:G33"/>
    <mergeCell ref="H31:H33"/>
    <mergeCell ref="I31:I33"/>
    <mergeCell ref="J31:J33"/>
    <mergeCell ref="E5:E6"/>
    <mergeCell ref="G5:G6"/>
    <mergeCell ref="I5:I6"/>
    <mergeCell ref="F4:F6"/>
    <mergeCell ref="F7:F8"/>
    <mergeCell ref="J9:J11"/>
    <mergeCell ref="H4:H6"/>
    <mergeCell ref="J4:J6"/>
    <mergeCell ref="I7:I8"/>
    <mergeCell ref="J7:J8"/>
    <mergeCell ref="F9:F11"/>
    <mergeCell ref="H9:H11"/>
    <mergeCell ref="G9:G11"/>
    <mergeCell ref="I9:I11"/>
  </mergeCells>
  <conditionalFormatting sqref="H12:H33 F12:F33 D12:D33 A1:J1 A12:B33 A7:B8 C7:C33 D7:D9 H7:H9 J7:J9 J12:J33">
    <cfRule type="expression" priority="1" dxfId="5" stopIfTrue="1">
      <formula>LEN(TRIM(A1))=0</formula>
    </cfRule>
  </conditionalFormatting>
  <conditionalFormatting sqref="E31 I25 G31 G25 I31 E25 E7 E12 E14 E16 E19 E21 E23 G7 G12 G14 G16 G19 G21 G23 I7 I12 I14 I16 I19 I21 I23 E9 G9 I9">
    <cfRule type="cellIs" priority="2" dxfId="2" operator="equal" stopIfTrue="1">
      <formula>5</formula>
    </cfRule>
    <cfRule type="cellIs" priority="3" dxfId="3" operator="equal" stopIfTrue="1">
      <formula>0</formula>
    </cfRule>
  </conditionalFormatting>
  <conditionalFormatting sqref="E27:E30 G27:G30 I27:I30">
    <cfRule type="cellIs" priority="4" dxfId="2" operator="equal" stopIfTrue="1">
      <formula>5</formula>
    </cfRule>
    <cfRule type="cellIs" priority="5" dxfId="3" operator="equal" stopIfTrue="1">
      <formula>0</formula>
    </cfRule>
    <cfRule type="cellIs" priority="6" dxfId="9" operator="equal" stopIfTrue="1">
      <formula>1</formula>
    </cfRule>
  </conditionalFormatting>
  <dataValidations count="4">
    <dataValidation type="list" allowBlank="1" showDropDown="1" showInputMessage="1" showErrorMessage="1" sqref="E12:E15 G12:G15 E19:E26 G19:G26 I19:I26 I12:I15 E7:E8 G7:G8 I7:I8">
      <formula1>"0,5"</formula1>
    </dataValidation>
    <dataValidation type="list" allowBlank="1" showDropDown="1" showInputMessage="1" showErrorMessage="1" sqref="E16:E18 G16:G18 I16:I18 E31:E33 G31:G33 I31:I33">
      <formula1>"0,3,5"</formula1>
    </dataValidation>
    <dataValidation type="list" allowBlank="1" showDropDown="1" showInputMessage="1" showErrorMessage="1" sqref="E27:E30 G27:G30 I27:I30">
      <formula1>"0,1,3,5"</formula1>
    </dataValidation>
    <dataValidation type="list" allowBlank="1" showDropDown="1" showInputMessage="1" showErrorMessage="1" sqref="E9:E11 G9:G11 I9:I11">
      <formula1>"0,5,NA"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31"/>
  <sheetViews>
    <sheetView showGridLines="0" view="pageBreakPreview" zoomScale="60" zoomScaleNormal="50" zoomScalePageLayoutView="0" workbookViewId="0" topLeftCell="A1">
      <selection activeCell="B8" sqref="B8:B9"/>
    </sheetView>
  </sheetViews>
  <sheetFormatPr defaultColWidth="11.421875" defaultRowHeight="15"/>
  <cols>
    <col min="1" max="1" width="11.7109375" style="6" customWidth="1"/>
    <col min="2" max="2" width="113.7109375" style="6" customWidth="1"/>
    <col min="3" max="3" width="42.140625" style="6" customWidth="1"/>
    <col min="4" max="4" width="40.7109375" style="6" customWidth="1"/>
    <col min="5" max="5" width="14.7109375" style="6" customWidth="1"/>
    <col min="6" max="6" width="60.7109375" style="6" customWidth="1"/>
    <col min="7" max="7" width="14.7109375" style="6" customWidth="1"/>
    <col min="8" max="8" width="60.7109375" style="6" customWidth="1"/>
    <col min="9" max="9" width="14.7109375" style="6" customWidth="1"/>
    <col min="10" max="10" width="60.7109375" style="6" customWidth="1"/>
    <col min="11" max="16384" width="11.421875" style="6" customWidth="1"/>
  </cols>
  <sheetData>
    <row r="1" spans="1:10" s="66" customFormat="1" ht="30" customHeight="1" thickBot="1">
      <c r="A1" s="245" t="s">
        <v>76</v>
      </c>
      <c r="B1" s="246"/>
      <c r="C1" s="246"/>
      <c r="D1" s="246"/>
      <c r="E1" s="246"/>
      <c r="F1" s="246"/>
      <c r="G1" s="246"/>
      <c r="H1" s="246"/>
      <c r="I1" s="246"/>
      <c r="J1" s="247"/>
    </row>
    <row r="5" spans="1:10" s="32" customFormat="1" ht="18.75">
      <c r="A5" s="223" t="s">
        <v>0</v>
      </c>
      <c r="B5" s="223" t="s">
        <v>1</v>
      </c>
      <c r="C5" s="226" t="s">
        <v>8</v>
      </c>
      <c r="D5" s="227"/>
      <c r="E5" s="67" t="s">
        <v>9</v>
      </c>
      <c r="F5" s="232" t="s">
        <v>7</v>
      </c>
      <c r="G5" s="68" t="s">
        <v>23</v>
      </c>
      <c r="H5" s="232" t="s">
        <v>7</v>
      </c>
      <c r="I5" s="68" t="s">
        <v>26</v>
      </c>
      <c r="J5" s="232" t="s">
        <v>7</v>
      </c>
    </row>
    <row r="6" spans="1:10" s="32" customFormat="1" ht="34.5" customHeight="1">
      <c r="A6" s="224"/>
      <c r="B6" s="224"/>
      <c r="C6" s="228"/>
      <c r="D6" s="229"/>
      <c r="E6" s="194" t="s">
        <v>10</v>
      </c>
      <c r="F6" s="189"/>
      <c r="G6" s="194" t="s">
        <v>10</v>
      </c>
      <c r="H6" s="189"/>
      <c r="I6" s="194" t="s">
        <v>10</v>
      </c>
      <c r="J6" s="189"/>
    </row>
    <row r="7" spans="1:10" s="32" customFormat="1" ht="19.5" thickBot="1">
      <c r="A7" s="225"/>
      <c r="B7" s="225"/>
      <c r="C7" s="230"/>
      <c r="D7" s="231"/>
      <c r="E7" s="195"/>
      <c r="F7" s="233"/>
      <c r="G7" s="195"/>
      <c r="H7" s="233" t="s">
        <v>7</v>
      </c>
      <c r="I7" s="195"/>
      <c r="J7" s="233" t="s">
        <v>7</v>
      </c>
    </row>
    <row r="8" spans="1:10" s="32" customFormat="1" ht="39.75" customHeight="1">
      <c r="A8" s="234">
        <v>23</v>
      </c>
      <c r="B8" s="135" t="s">
        <v>148</v>
      </c>
      <c r="C8" s="47" t="s">
        <v>29</v>
      </c>
      <c r="D8" s="214" t="s">
        <v>97</v>
      </c>
      <c r="E8" s="143"/>
      <c r="F8" s="217"/>
      <c r="G8" s="143"/>
      <c r="H8" s="196"/>
      <c r="I8" s="143"/>
      <c r="J8" s="199"/>
    </row>
    <row r="9" spans="1:10" s="32" customFormat="1" ht="39.75" customHeight="1" thickBot="1">
      <c r="A9" s="235"/>
      <c r="B9" s="136"/>
      <c r="C9" s="70" t="s">
        <v>31</v>
      </c>
      <c r="D9" s="215"/>
      <c r="E9" s="248"/>
      <c r="F9" s="218"/>
      <c r="G9" s="248"/>
      <c r="H9" s="197"/>
      <c r="I9" s="248"/>
      <c r="J9" s="200"/>
    </row>
    <row r="10" spans="1:10" s="32" customFormat="1" ht="39.75" customHeight="1">
      <c r="A10" s="238">
        <f>A8+1</f>
        <v>24</v>
      </c>
      <c r="B10" s="4" t="s">
        <v>140</v>
      </c>
      <c r="C10" s="110"/>
      <c r="D10" s="112"/>
      <c r="E10" s="74"/>
      <c r="F10" s="111"/>
      <c r="G10" s="74"/>
      <c r="H10" s="74"/>
      <c r="I10" s="74"/>
      <c r="J10" s="98"/>
    </row>
    <row r="11" spans="1:10" s="32" customFormat="1" ht="39.75" customHeight="1">
      <c r="A11" s="239"/>
      <c r="B11" s="1" t="s">
        <v>95</v>
      </c>
      <c r="C11" s="51" t="s">
        <v>41</v>
      </c>
      <c r="D11" s="241" t="s">
        <v>83</v>
      </c>
      <c r="E11" s="5"/>
      <c r="F11" s="146"/>
      <c r="G11" s="5"/>
      <c r="H11" s="138"/>
      <c r="I11" s="5"/>
      <c r="J11" s="141"/>
    </row>
    <row r="12" spans="1:10" s="32" customFormat="1" ht="39.75" customHeight="1">
      <c r="A12" s="239"/>
      <c r="B12" s="2" t="s">
        <v>96</v>
      </c>
      <c r="C12" s="72" t="s">
        <v>42</v>
      </c>
      <c r="D12" s="161"/>
      <c r="E12" s="5"/>
      <c r="F12" s="146"/>
      <c r="G12" s="5"/>
      <c r="H12" s="138"/>
      <c r="I12" s="5"/>
      <c r="J12" s="141"/>
    </row>
    <row r="13" spans="1:10" s="32" customFormat="1" ht="39.75" customHeight="1" thickBot="1">
      <c r="A13" s="240"/>
      <c r="B13" s="3" t="s">
        <v>67</v>
      </c>
      <c r="C13" s="46" t="s">
        <v>43</v>
      </c>
      <c r="D13" s="162"/>
      <c r="E13" s="38"/>
      <c r="F13" s="152"/>
      <c r="G13" s="38"/>
      <c r="H13" s="139"/>
      <c r="I13" s="38"/>
      <c r="J13" s="142"/>
    </row>
    <row r="14" spans="1:10" s="32" customFormat="1" ht="39.75" customHeight="1">
      <c r="A14" s="234">
        <v>25</v>
      </c>
      <c r="B14" s="242" t="s">
        <v>141</v>
      </c>
      <c r="C14" s="47" t="s">
        <v>36</v>
      </c>
      <c r="D14" s="214" t="s">
        <v>97</v>
      </c>
      <c r="E14" s="143"/>
      <c r="F14" s="217"/>
      <c r="G14" s="143"/>
      <c r="H14" s="196"/>
      <c r="I14" s="143"/>
      <c r="J14" s="199"/>
    </row>
    <row r="15" spans="1:10" s="32" customFormat="1" ht="39.75" customHeight="1">
      <c r="A15" s="235"/>
      <c r="B15" s="243"/>
      <c r="C15" s="45" t="s">
        <v>34</v>
      </c>
      <c r="D15" s="215"/>
      <c r="E15" s="144"/>
      <c r="F15" s="218"/>
      <c r="G15" s="144"/>
      <c r="H15" s="197"/>
      <c r="I15" s="144"/>
      <c r="J15" s="200"/>
    </row>
    <row r="16" spans="1:10" s="32" customFormat="1" ht="39.75" customHeight="1" thickBot="1">
      <c r="A16" s="236"/>
      <c r="B16" s="244"/>
      <c r="C16" s="46" t="s">
        <v>35</v>
      </c>
      <c r="D16" s="216"/>
      <c r="E16" s="147"/>
      <c r="F16" s="219"/>
      <c r="G16" s="147"/>
      <c r="H16" s="198"/>
      <c r="I16" s="147"/>
      <c r="J16" s="201"/>
    </row>
    <row r="17" spans="1:10" s="32" customFormat="1" ht="60" customHeight="1">
      <c r="A17" s="235">
        <v>26</v>
      </c>
      <c r="B17" s="136" t="s">
        <v>142</v>
      </c>
      <c r="C17" s="73" t="s">
        <v>29</v>
      </c>
      <c r="D17" s="215" t="s">
        <v>103</v>
      </c>
      <c r="E17" s="237"/>
      <c r="F17" s="218"/>
      <c r="G17" s="237"/>
      <c r="H17" s="197"/>
      <c r="I17" s="237"/>
      <c r="J17" s="200"/>
    </row>
    <row r="18" spans="1:10" s="32" customFormat="1" ht="60" customHeight="1" thickBot="1">
      <c r="A18" s="235"/>
      <c r="B18" s="163"/>
      <c r="C18" s="46" t="s">
        <v>31</v>
      </c>
      <c r="D18" s="210"/>
      <c r="E18" s="144"/>
      <c r="F18" s="219"/>
      <c r="G18" s="144"/>
      <c r="H18" s="198"/>
      <c r="I18" s="144"/>
      <c r="J18" s="201"/>
    </row>
    <row r="19" spans="1:10" s="32" customFormat="1" ht="39.75" customHeight="1">
      <c r="A19" s="235"/>
      <c r="B19" s="135" t="s">
        <v>143</v>
      </c>
      <c r="C19" s="47" t="s">
        <v>36</v>
      </c>
      <c r="D19" s="214" t="s">
        <v>104</v>
      </c>
      <c r="E19" s="143"/>
      <c r="F19" s="217"/>
      <c r="G19" s="143"/>
      <c r="H19" s="196"/>
      <c r="I19" s="143"/>
      <c r="J19" s="199"/>
    </row>
    <row r="20" spans="1:10" s="32" customFormat="1" ht="39.75" customHeight="1">
      <c r="A20" s="235"/>
      <c r="B20" s="136"/>
      <c r="C20" s="45" t="s">
        <v>34</v>
      </c>
      <c r="D20" s="134"/>
      <c r="E20" s="144"/>
      <c r="F20" s="218"/>
      <c r="G20" s="144"/>
      <c r="H20" s="197"/>
      <c r="I20" s="144"/>
      <c r="J20" s="200"/>
    </row>
    <row r="21" spans="1:10" s="32" customFormat="1" ht="39.75" customHeight="1" thickBot="1">
      <c r="A21" s="236"/>
      <c r="B21" s="163"/>
      <c r="C21" s="46" t="s">
        <v>35</v>
      </c>
      <c r="D21" s="210"/>
      <c r="E21" s="147"/>
      <c r="F21" s="219"/>
      <c r="G21" s="147"/>
      <c r="H21" s="198"/>
      <c r="I21" s="147"/>
      <c r="J21" s="201"/>
    </row>
    <row r="22" spans="1:10" s="32" customFormat="1" ht="39.75" customHeight="1">
      <c r="A22" s="220">
        <v>27</v>
      </c>
      <c r="B22" s="135" t="s">
        <v>157</v>
      </c>
      <c r="C22" s="65" t="s">
        <v>159</v>
      </c>
      <c r="D22" s="214" t="s">
        <v>98</v>
      </c>
      <c r="E22" s="143"/>
      <c r="F22" s="196"/>
      <c r="G22" s="143"/>
      <c r="H22" s="196"/>
      <c r="I22" s="143"/>
      <c r="J22" s="199"/>
    </row>
    <row r="23" spans="1:10" s="32" customFormat="1" ht="39.75" customHeight="1">
      <c r="A23" s="221"/>
      <c r="B23" s="136"/>
      <c r="C23" s="45" t="s">
        <v>158</v>
      </c>
      <c r="D23" s="215"/>
      <c r="E23" s="237"/>
      <c r="F23" s="197"/>
      <c r="G23" s="237"/>
      <c r="H23" s="197"/>
      <c r="I23" s="237"/>
      <c r="J23" s="200"/>
    </row>
    <row r="24" spans="1:10" s="32" customFormat="1" ht="39.75" customHeight="1" thickBot="1">
      <c r="A24" s="221"/>
      <c r="B24" s="163"/>
      <c r="C24" s="46" t="s">
        <v>149</v>
      </c>
      <c r="D24" s="216"/>
      <c r="E24" s="144"/>
      <c r="F24" s="198"/>
      <c r="G24" s="144"/>
      <c r="H24" s="198"/>
      <c r="I24" s="144"/>
      <c r="J24" s="201"/>
    </row>
    <row r="25" spans="1:10" s="32" customFormat="1" ht="39.75" customHeight="1">
      <c r="A25" s="221"/>
      <c r="B25" s="135" t="s">
        <v>144</v>
      </c>
      <c r="C25" s="47" t="s">
        <v>36</v>
      </c>
      <c r="D25" s="214" t="s">
        <v>97</v>
      </c>
      <c r="E25" s="211"/>
      <c r="F25" s="217"/>
      <c r="G25" s="211"/>
      <c r="H25" s="196"/>
      <c r="I25" s="211"/>
      <c r="J25" s="199"/>
    </row>
    <row r="26" spans="1:10" s="32" customFormat="1" ht="39.75" customHeight="1">
      <c r="A26" s="221"/>
      <c r="B26" s="136"/>
      <c r="C26" s="45" t="s">
        <v>34</v>
      </c>
      <c r="D26" s="215"/>
      <c r="E26" s="212"/>
      <c r="F26" s="218"/>
      <c r="G26" s="212"/>
      <c r="H26" s="197"/>
      <c r="I26" s="212"/>
      <c r="J26" s="200"/>
    </row>
    <row r="27" spans="1:10" s="32" customFormat="1" ht="39.75" customHeight="1" thickBot="1">
      <c r="A27" s="221"/>
      <c r="B27" s="136"/>
      <c r="C27" s="46" t="s">
        <v>35</v>
      </c>
      <c r="D27" s="215"/>
      <c r="E27" s="212"/>
      <c r="F27" s="218"/>
      <c r="G27" s="212"/>
      <c r="H27" s="197"/>
      <c r="I27" s="212"/>
      <c r="J27" s="200"/>
    </row>
    <row r="28" spans="1:10" s="32" customFormat="1" ht="39.75" customHeight="1" thickBot="1">
      <c r="A28" s="222"/>
      <c r="B28" s="163"/>
      <c r="C28" s="64" t="s">
        <v>160</v>
      </c>
      <c r="D28" s="216"/>
      <c r="E28" s="213"/>
      <c r="F28" s="219"/>
      <c r="G28" s="213"/>
      <c r="H28" s="198"/>
      <c r="I28" s="213"/>
      <c r="J28" s="201"/>
    </row>
    <row r="29" spans="1:10" s="32" customFormat="1" ht="39.75" customHeight="1">
      <c r="A29" s="234">
        <v>28</v>
      </c>
      <c r="B29" s="135" t="s">
        <v>14</v>
      </c>
      <c r="C29" s="47" t="s">
        <v>36</v>
      </c>
      <c r="D29" s="214" t="s">
        <v>97</v>
      </c>
      <c r="E29" s="143"/>
      <c r="F29" s="217"/>
      <c r="G29" s="143"/>
      <c r="H29" s="196"/>
      <c r="I29" s="143"/>
      <c r="J29" s="199"/>
    </row>
    <row r="30" spans="1:10" s="32" customFormat="1" ht="39.75" customHeight="1">
      <c r="A30" s="235"/>
      <c r="B30" s="136"/>
      <c r="C30" s="45" t="s">
        <v>34</v>
      </c>
      <c r="D30" s="215"/>
      <c r="E30" s="144"/>
      <c r="F30" s="218"/>
      <c r="G30" s="144"/>
      <c r="H30" s="197"/>
      <c r="I30" s="144"/>
      <c r="J30" s="200"/>
    </row>
    <row r="31" spans="1:10" s="32" customFormat="1" ht="39.75" customHeight="1" thickBot="1">
      <c r="A31" s="236"/>
      <c r="B31" s="163"/>
      <c r="C31" s="46" t="s">
        <v>35</v>
      </c>
      <c r="D31" s="216"/>
      <c r="E31" s="147"/>
      <c r="F31" s="219"/>
      <c r="G31" s="147"/>
      <c r="H31" s="198"/>
      <c r="I31" s="147"/>
      <c r="J31" s="201"/>
    </row>
  </sheetData>
  <sheetProtection password="EC32" sheet="1" objects="1" scenarios="1"/>
  <mergeCells count="76">
    <mergeCell ref="A1:J1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H11:H13"/>
    <mergeCell ref="J11:J13"/>
    <mergeCell ref="A10:A13"/>
    <mergeCell ref="D11:D13"/>
    <mergeCell ref="F11:F13"/>
    <mergeCell ref="A14:A16"/>
    <mergeCell ref="B14:B16"/>
    <mergeCell ref="D14:D16"/>
    <mergeCell ref="E14:E16"/>
    <mergeCell ref="F14:F16"/>
    <mergeCell ref="J14:J16"/>
    <mergeCell ref="B17:B18"/>
    <mergeCell ref="D17:D18"/>
    <mergeCell ref="E17:E18"/>
    <mergeCell ref="F17:F18"/>
    <mergeCell ref="G17:G18"/>
    <mergeCell ref="I19:I21"/>
    <mergeCell ref="B19:B21"/>
    <mergeCell ref="D19:D21"/>
    <mergeCell ref="E19:E21"/>
    <mergeCell ref="G14:G16"/>
    <mergeCell ref="H14:H16"/>
    <mergeCell ref="I14:I16"/>
    <mergeCell ref="A29:A31"/>
    <mergeCell ref="J19:J21"/>
    <mergeCell ref="B22:B24"/>
    <mergeCell ref="D22:D24"/>
    <mergeCell ref="E22:E24"/>
    <mergeCell ref="F22:F24"/>
    <mergeCell ref="G22:G24"/>
    <mergeCell ref="H22:H24"/>
    <mergeCell ref="I22:I24"/>
    <mergeCell ref="J22:J24"/>
    <mergeCell ref="G29:G31"/>
    <mergeCell ref="H29:H31"/>
    <mergeCell ref="I29:I31"/>
    <mergeCell ref="J29:J31"/>
    <mergeCell ref="B29:B31"/>
    <mergeCell ref="D29:D31"/>
    <mergeCell ref="E29:E31"/>
    <mergeCell ref="F29:F31"/>
    <mergeCell ref="J25:J28"/>
    <mergeCell ref="H5:H7"/>
    <mergeCell ref="J5:J7"/>
    <mergeCell ref="E6:E7"/>
    <mergeCell ref="G6:G7"/>
    <mergeCell ref="I6:I7"/>
    <mergeCell ref="H17:H18"/>
    <mergeCell ref="I17:I18"/>
    <mergeCell ref="J17:J18"/>
    <mergeCell ref="H19:H21"/>
    <mergeCell ref="F19:F21"/>
    <mergeCell ref="G19:G21"/>
    <mergeCell ref="A22:A28"/>
    <mergeCell ref="G25:G28"/>
    <mergeCell ref="A5:A7"/>
    <mergeCell ref="B5:B7"/>
    <mergeCell ref="C5:D7"/>
    <mergeCell ref="F5:F7"/>
    <mergeCell ref="A17:A21"/>
    <mergeCell ref="H25:H28"/>
    <mergeCell ref="I25:I28"/>
    <mergeCell ref="B25:B28"/>
    <mergeCell ref="D25:D28"/>
    <mergeCell ref="E25:E28"/>
    <mergeCell ref="F25:F28"/>
  </mergeCells>
  <conditionalFormatting sqref="A29 A1 H29:H31 F29:F31 A8:A10 D29:D31 A14 J29:J31 B29:B31 B8:B25 C8:C31 D8:D25 F8:F27 H8:H27 J8:J27 A22">
    <cfRule type="expression" priority="1" dxfId="5" stopIfTrue="1">
      <formula>LEN(TRIM(A1))=0</formula>
    </cfRule>
  </conditionalFormatting>
  <conditionalFormatting sqref="G29:G31 E8:E9 G8:G9 I8:I9 E29:E31 E11:E25 G11:G27 I11:I27 I29:I31">
    <cfRule type="cellIs" priority="2" dxfId="2" operator="equal" stopIfTrue="1">
      <formula>5</formula>
    </cfRule>
    <cfRule type="cellIs" priority="3" dxfId="3" operator="equal" stopIfTrue="1">
      <formula>0</formula>
    </cfRule>
  </conditionalFormatting>
  <dataValidations count="3">
    <dataValidation type="list" allowBlank="1" showDropDown="1" showInputMessage="1" showErrorMessage="1" sqref="E8:E9 G8:G9 I8:I9 E17:E18 G17:G18 I17:I18">
      <formula1>"0,5"</formula1>
    </dataValidation>
    <dataValidation type="list" allowBlank="1" showDropDown="1" showInputMessage="1" showErrorMessage="1" sqref="I22:I24 E22:E24 G22:G24 E29:E31 G29:G31 I29:I31 E11 E12 E13 G11 G12 G13 I11 I12 I13 E14:E16 G14:G16 I14:I16 E19:E21 G19:G21 I19:I21">
      <formula1>"0,3,5"</formula1>
    </dataValidation>
    <dataValidation type="list" allowBlank="1" showDropDown="1" showInputMessage="1" showErrorMessage="1" sqref="E25:E28 G25:G28 I25:I28">
      <formula1>"0,3,5,NA"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J55"/>
  <sheetViews>
    <sheetView showGridLines="0" view="pageBreakPreview" zoomScale="60" zoomScaleNormal="50" zoomScalePageLayoutView="0" workbookViewId="0" topLeftCell="A1">
      <selection activeCell="B7" sqref="B7:B9"/>
    </sheetView>
  </sheetViews>
  <sheetFormatPr defaultColWidth="11.421875" defaultRowHeight="15"/>
  <cols>
    <col min="1" max="1" width="11.421875" style="6" customWidth="1"/>
    <col min="2" max="2" width="113.7109375" style="6" customWidth="1"/>
    <col min="3" max="4" width="40.7109375" style="6" customWidth="1"/>
    <col min="5" max="5" width="14.7109375" style="6" customWidth="1"/>
    <col min="6" max="6" width="60.7109375" style="6" customWidth="1"/>
    <col min="7" max="7" width="14.7109375" style="6" customWidth="1"/>
    <col min="8" max="8" width="60.7109375" style="6" customWidth="1"/>
    <col min="9" max="9" width="14.7109375" style="6" customWidth="1"/>
    <col min="10" max="10" width="60.7109375" style="6" customWidth="1"/>
    <col min="11" max="16384" width="11.421875" style="6" customWidth="1"/>
  </cols>
  <sheetData>
    <row r="1" spans="1:10" s="31" customFormat="1" ht="39.75" customHeight="1" thickBot="1">
      <c r="A1" s="268" t="s">
        <v>68</v>
      </c>
      <c r="B1" s="269"/>
      <c r="C1" s="269"/>
      <c r="D1" s="269"/>
      <c r="E1" s="269"/>
      <c r="F1" s="269"/>
      <c r="G1" s="269"/>
      <c r="H1" s="269"/>
      <c r="I1" s="269"/>
      <c r="J1" s="270"/>
    </row>
    <row r="3" spans="1:10" s="32" customFormat="1" ht="18.75">
      <c r="A3" s="223" t="s">
        <v>0</v>
      </c>
      <c r="B3" s="223" t="s">
        <v>1</v>
      </c>
      <c r="C3" s="226" t="s">
        <v>8</v>
      </c>
      <c r="D3" s="227"/>
      <c r="E3" s="67" t="s">
        <v>9</v>
      </c>
      <c r="F3" s="232" t="s">
        <v>7</v>
      </c>
      <c r="G3" s="68" t="s">
        <v>23</v>
      </c>
      <c r="H3" s="232" t="s">
        <v>7</v>
      </c>
      <c r="I3" s="68" t="s">
        <v>26</v>
      </c>
      <c r="J3" s="232" t="s">
        <v>7</v>
      </c>
    </row>
    <row r="4" spans="1:10" s="32" customFormat="1" ht="34.5" customHeight="1">
      <c r="A4" s="224"/>
      <c r="B4" s="224"/>
      <c r="C4" s="228"/>
      <c r="D4" s="229"/>
      <c r="E4" s="194" t="s">
        <v>10</v>
      </c>
      <c r="F4" s="189"/>
      <c r="G4" s="194" t="s">
        <v>10</v>
      </c>
      <c r="H4" s="189"/>
      <c r="I4" s="194" t="s">
        <v>10</v>
      </c>
      <c r="J4" s="189"/>
    </row>
    <row r="5" spans="1:10" s="32" customFormat="1" ht="18.75">
      <c r="A5" s="225"/>
      <c r="B5" s="225"/>
      <c r="C5" s="230"/>
      <c r="D5" s="231"/>
      <c r="E5" s="256"/>
      <c r="F5" s="233"/>
      <c r="G5" s="256"/>
      <c r="H5" s="233" t="s">
        <v>7</v>
      </c>
      <c r="I5" s="256"/>
      <c r="J5" s="233" t="s">
        <v>7</v>
      </c>
    </row>
    <row r="6" spans="1:4" ht="15.75" thickBot="1">
      <c r="A6" s="78"/>
      <c r="B6" s="78"/>
      <c r="C6" s="78"/>
      <c r="D6" s="78"/>
    </row>
    <row r="7" spans="1:10" s="32" customFormat="1" ht="39.75" customHeight="1">
      <c r="A7" s="207">
        <v>29</v>
      </c>
      <c r="B7" s="135" t="s">
        <v>17</v>
      </c>
      <c r="C7" s="65" t="s">
        <v>44</v>
      </c>
      <c r="D7" s="271" t="s">
        <v>135</v>
      </c>
      <c r="E7" s="143"/>
      <c r="F7" s="273"/>
      <c r="G7" s="143"/>
      <c r="H7" s="196"/>
      <c r="I7" s="143"/>
      <c r="J7" s="199"/>
    </row>
    <row r="8" spans="1:10" s="32" customFormat="1" ht="39.75" customHeight="1">
      <c r="A8" s="208"/>
      <c r="B8" s="136"/>
      <c r="C8" s="45" t="s">
        <v>99</v>
      </c>
      <c r="D8" s="272"/>
      <c r="E8" s="144"/>
      <c r="F8" s="274"/>
      <c r="G8" s="144"/>
      <c r="H8" s="197"/>
      <c r="I8" s="144"/>
      <c r="J8" s="200"/>
    </row>
    <row r="9" spans="1:10" s="32" customFormat="1" ht="38.25" thickBot="1">
      <c r="A9" s="209"/>
      <c r="B9" s="163"/>
      <c r="C9" s="46" t="s">
        <v>45</v>
      </c>
      <c r="D9" s="267"/>
      <c r="E9" s="147"/>
      <c r="F9" s="275"/>
      <c r="G9" s="147"/>
      <c r="H9" s="198"/>
      <c r="I9" s="147"/>
      <c r="J9" s="201"/>
    </row>
    <row r="10" spans="1:10" s="32" customFormat="1" ht="39.75" customHeight="1">
      <c r="A10" s="234">
        <v>30</v>
      </c>
      <c r="B10" s="242" t="s">
        <v>70</v>
      </c>
      <c r="C10" s="47" t="s">
        <v>29</v>
      </c>
      <c r="D10" s="214" t="s">
        <v>98</v>
      </c>
      <c r="E10" s="143"/>
      <c r="F10" s="217"/>
      <c r="G10" s="143"/>
      <c r="H10" s="196"/>
      <c r="I10" s="143"/>
      <c r="J10" s="199"/>
    </row>
    <row r="11" spans="1:10" s="32" customFormat="1" ht="39.75" customHeight="1" thickBot="1">
      <c r="A11" s="236"/>
      <c r="B11" s="244"/>
      <c r="C11" s="46" t="s">
        <v>31</v>
      </c>
      <c r="D11" s="216"/>
      <c r="E11" s="147"/>
      <c r="F11" s="219"/>
      <c r="G11" s="147"/>
      <c r="H11" s="198"/>
      <c r="I11" s="147"/>
      <c r="J11" s="201"/>
    </row>
    <row r="12" spans="1:10" s="32" customFormat="1" ht="39.75" customHeight="1">
      <c r="A12" s="234">
        <v>31</v>
      </c>
      <c r="B12" s="135" t="s">
        <v>113</v>
      </c>
      <c r="C12" s="47" t="s">
        <v>36</v>
      </c>
      <c r="D12" s="214" t="s">
        <v>97</v>
      </c>
      <c r="E12" s="143"/>
      <c r="F12" s="217"/>
      <c r="G12" s="143"/>
      <c r="H12" s="196"/>
      <c r="I12" s="143"/>
      <c r="J12" s="199"/>
    </row>
    <row r="13" spans="1:10" s="32" customFormat="1" ht="39.75" customHeight="1">
      <c r="A13" s="235"/>
      <c r="B13" s="136"/>
      <c r="C13" s="45" t="s">
        <v>34</v>
      </c>
      <c r="D13" s="215"/>
      <c r="E13" s="144"/>
      <c r="F13" s="218"/>
      <c r="G13" s="144"/>
      <c r="H13" s="197"/>
      <c r="I13" s="144"/>
      <c r="J13" s="200"/>
    </row>
    <row r="14" spans="1:10" s="32" customFormat="1" ht="39.75" customHeight="1" thickBot="1">
      <c r="A14" s="235"/>
      <c r="B14" s="163"/>
      <c r="C14" s="46" t="s">
        <v>35</v>
      </c>
      <c r="D14" s="216"/>
      <c r="E14" s="147"/>
      <c r="F14" s="219"/>
      <c r="G14" s="147"/>
      <c r="H14" s="198"/>
      <c r="I14" s="147"/>
      <c r="J14" s="201"/>
    </row>
    <row r="15" spans="1:10" s="32" customFormat="1" ht="39.75" customHeight="1">
      <c r="A15" s="251">
        <v>32</v>
      </c>
      <c r="B15" s="242" t="s">
        <v>168</v>
      </c>
      <c r="C15" s="47" t="s">
        <v>36</v>
      </c>
      <c r="D15" s="214" t="s">
        <v>97</v>
      </c>
      <c r="E15" s="143"/>
      <c r="F15" s="217"/>
      <c r="G15" s="143"/>
      <c r="H15" s="196"/>
      <c r="I15" s="143"/>
      <c r="J15" s="199"/>
    </row>
    <row r="16" spans="1:10" s="32" customFormat="1" ht="39.75" customHeight="1">
      <c r="A16" s="134"/>
      <c r="B16" s="243"/>
      <c r="C16" s="45" t="s">
        <v>34</v>
      </c>
      <c r="D16" s="215"/>
      <c r="E16" s="237"/>
      <c r="F16" s="218"/>
      <c r="G16" s="237"/>
      <c r="H16" s="197"/>
      <c r="I16" s="237"/>
      <c r="J16" s="200"/>
    </row>
    <row r="17" spans="1:10" s="32" customFormat="1" ht="39.75" customHeight="1" thickBot="1">
      <c r="A17" s="134"/>
      <c r="B17" s="244"/>
      <c r="C17" s="46" t="s">
        <v>35</v>
      </c>
      <c r="D17" s="216"/>
      <c r="E17" s="144"/>
      <c r="F17" s="219"/>
      <c r="G17" s="144"/>
      <c r="H17" s="198"/>
      <c r="I17" s="144"/>
      <c r="J17" s="201"/>
    </row>
    <row r="18" spans="1:10" s="32" customFormat="1" ht="39.75" customHeight="1">
      <c r="A18" s="134"/>
      <c r="B18" s="79" t="s">
        <v>167</v>
      </c>
      <c r="C18" s="80"/>
      <c r="D18" s="80"/>
      <c r="E18" s="74"/>
      <c r="F18" s="75"/>
      <c r="G18" s="76"/>
      <c r="H18" s="76"/>
      <c r="I18" s="76"/>
      <c r="J18" s="77"/>
    </row>
    <row r="19" spans="1:10" s="32" customFormat="1" ht="39.75" customHeight="1">
      <c r="A19" s="134"/>
      <c r="B19" s="131" t="s">
        <v>176</v>
      </c>
      <c r="C19" s="81" t="s">
        <v>29</v>
      </c>
      <c r="D19" s="254" t="s">
        <v>97</v>
      </c>
      <c r="E19" s="249"/>
      <c r="F19" s="259"/>
      <c r="G19" s="249"/>
      <c r="H19" s="261"/>
      <c r="I19" s="249"/>
      <c r="J19" s="263"/>
    </row>
    <row r="20" spans="1:10" s="32" customFormat="1" ht="39.75" customHeight="1">
      <c r="A20" s="134"/>
      <c r="B20" s="253"/>
      <c r="C20" s="89" t="s">
        <v>31</v>
      </c>
      <c r="D20" s="215"/>
      <c r="E20" s="250"/>
      <c r="F20" s="260"/>
      <c r="G20" s="250"/>
      <c r="H20" s="262"/>
      <c r="I20" s="250"/>
      <c r="J20" s="264"/>
    </row>
    <row r="21" spans="1:10" s="32" customFormat="1" ht="39.75" customHeight="1">
      <c r="A21" s="134"/>
      <c r="B21" s="257" t="s">
        <v>147</v>
      </c>
      <c r="C21" s="51" t="s">
        <v>29</v>
      </c>
      <c r="D21" s="215"/>
      <c r="E21" s="249"/>
      <c r="F21" s="83"/>
      <c r="G21" s="249"/>
      <c r="H21" s="84"/>
      <c r="I21" s="249"/>
      <c r="J21" s="84"/>
    </row>
    <row r="22" spans="1:10" s="32" customFormat="1" ht="39.75" customHeight="1">
      <c r="A22" s="252"/>
      <c r="B22" s="258"/>
      <c r="C22" s="113" t="s">
        <v>31</v>
      </c>
      <c r="D22" s="255"/>
      <c r="E22" s="250"/>
      <c r="F22" s="97"/>
      <c r="G22" s="250"/>
      <c r="H22" s="96"/>
      <c r="I22" s="250"/>
      <c r="J22" s="96"/>
    </row>
    <row r="23" spans="1:10" s="32" customFormat="1" ht="39.75" customHeight="1">
      <c r="A23" s="235">
        <v>33</v>
      </c>
      <c r="B23" s="136" t="s">
        <v>156</v>
      </c>
      <c r="C23" s="73" t="s">
        <v>29</v>
      </c>
      <c r="D23" s="215" t="s">
        <v>97</v>
      </c>
      <c r="E23" s="237"/>
      <c r="F23" s="218"/>
      <c r="G23" s="237"/>
      <c r="H23" s="197"/>
      <c r="I23" s="237"/>
      <c r="J23" s="200"/>
    </row>
    <row r="24" spans="1:10" s="32" customFormat="1" ht="39.75" customHeight="1" thickBot="1">
      <c r="A24" s="236"/>
      <c r="B24" s="163"/>
      <c r="C24" s="46" t="s">
        <v>31</v>
      </c>
      <c r="D24" s="216"/>
      <c r="E24" s="144"/>
      <c r="F24" s="219"/>
      <c r="G24" s="144"/>
      <c r="H24" s="198"/>
      <c r="I24" s="144"/>
      <c r="J24" s="201"/>
    </row>
    <row r="25" spans="1:10" s="32" customFormat="1" ht="39.75" customHeight="1">
      <c r="A25" s="234">
        <v>34</v>
      </c>
      <c r="B25" s="242" t="s">
        <v>161</v>
      </c>
      <c r="C25" s="65" t="s">
        <v>162</v>
      </c>
      <c r="D25" s="265" t="s">
        <v>166</v>
      </c>
      <c r="E25" s="143"/>
      <c r="F25" s="217"/>
      <c r="G25" s="143"/>
      <c r="H25" s="196"/>
      <c r="I25" s="143"/>
      <c r="J25" s="199"/>
    </row>
    <row r="26" spans="1:10" s="32" customFormat="1" ht="39.75" customHeight="1">
      <c r="A26" s="235"/>
      <c r="B26" s="243"/>
      <c r="C26" s="100" t="s">
        <v>163</v>
      </c>
      <c r="D26" s="266"/>
      <c r="E26" s="237"/>
      <c r="F26" s="218"/>
      <c r="G26" s="237"/>
      <c r="H26" s="197"/>
      <c r="I26" s="237"/>
      <c r="J26" s="200"/>
    </row>
    <row r="27" spans="1:10" s="32" customFormat="1" ht="56.25" customHeight="1">
      <c r="A27" s="235"/>
      <c r="B27" s="243"/>
      <c r="C27" s="99" t="s">
        <v>164</v>
      </c>
      <c r="D27" s="266"/>
      <c r="E27" s="237"/>
      <c r="F27" s="218"/>
      <c r="G27" s="237"/>
      <c r="H27" s="197"/>
      <c r="I27" s="237"/>
      <c r="J27" s="200"/>
    </row>
    <row r="28" spans="1:10" s="32" customFormat="1" ht="39.75" customHeight="1" thickBot="1">
      <c r="A28" s="236"/>
      <c r="B28" s="243"/>
      <c r="C28" s="70" t="s">
        <v>165</v>
      </c>
      <c r="D28" s="267"/>
      <c r="E28" s="248"/>
      <c r="F28" s="218"/>
      <c r="G28" s="248"/>
      <c r="H28" s="197"/>
      <c r="I28" s="248"/>
      <c r="J28" s="200"/>
    </row>
    <row r="29" spans="1:10" s="32" customFormat="1" ht="39.75" customHeight="1">
      <c r="A29" s="234">
        <v>35</v>
      </c>
      <c r="B29" s="242" t="s">
        <v>105</v>
      </c>
      <c r="C29" s="47" t="s">
        <v>36</v>
      </c>
      <c r="D29" s="214" t="s">
        <v>110</v>
      </c>
      <c r="E29" s="143"/>
      <c r="F29" s="217"/>
      <c r="G29" s="143"/>
      <c r="H29" s="196"/>
      <c r="I29" s="143"/>
      <c r="J29" s="199"/>
    </row>
    <row r="30" spans="1:10" s="32" customFormat="1" ht="39.75" customHeight="1">
      <c r="A30" s="235"/>
      <c r="B30" s="243"/>
      <c r="C30" s="45" t="s">
        <v>34</v>
      </c>
      <c r="D30" s="215"/>
      <c r="E30" s="144"/>
      <c r="F30" s="218"/>
      <c r="G30" s="144"/>
      <c r="H30" s="197"/>
      <c r="I30" s="144"/>
      <c r="J30" s="200"/>
    </row>
    <row r="31" spans="1:10" s="32" customFormat="1" ht="39.75" customHeight="1" thickBot="1">
      <c r="A31" s="236"/>
      <c r="B31" s="244"/>
      <c r="C31" s="46" t="s">
        <v>35</v>
      </c>
      <c r="D31" s="215"/>
      <c r="E31" s="147"/>
      <c r="F31" s="219"/>
      <c r="G31" s="147"/>
      <c r="H31" s="198"/>
      <c r="I31" s="147"/>
      <c r="J31" s="201"/>
    </row>
    <row r="32" spans="1:10" s="32" customFormat="1" ht="39.75" customHeight="1">
      <c r="A32" s="234">
        <v>36</v>
      </c>
      <c r="B32" s="135" t="s">
        <v>114</v>
      </c>
      <c r="C32" s="47" t="s">
        <v>36</v>
      </c>
      <c r="D32" s="214" t="s">
        <v>110</v>
      </c>
      <c r="E32" s="143"/>
      <c r="F32" s="217"/>
      <c r="G32" s="143"/>
      <c r="H32" s="196"/>
      <c r="I32" s="143"/>
      <c r="J32" s="199"/>
    </row>
    <row r="33" spans="1:10" s="32" customFormat="1" ht="39.75" customHeight="1">
      <c r="A33" s="235"/>
      <c r="B33" s="136"/>
      <c r="C33" s="45" t="s">
        <v>34</v>
      </c>
      <c r="D33" s="215"/>
      <c r="E33" s="144"/>
      <c r="F33" s="218"/>
      <c r="G33" s="144"/>
      <c r="H33" s="197"/>
      <c r="I33" s="144"/>
      <c r="J33" s="200"/>
    </row>
    <row r="34" spans="1:10" s="32" customFormat="1" ht="39.75" customHeight="1" thickBot="1">
      <c r="A34" s="236"/>
      <c r="B34" s="163"/>
      <c r="C34" s="46" t="s">
        <v>35</v>
      </c>
      <c r="D34" s="215"/>
      <c r="E34" s="147"/>
      <c r="F34" s="219"/>
      <c r="G34" s="147"/>
      <c r="H34" s="198"/>
      <c r="I34" s="147"/>
      <c r="J34" s="201"/>
    </row>
    <row r="35" spans="1:10" s="32" customFormat="1" ht="39.75" customHeight="1">
      <c r="A35" s="234">
        <v>37</v>
      </c>
      <c r="B35" s="242" t="s">
        <v>106</v>
      </c>
      <c r="C35" s="47" t="s">
        <v>36</v>
      </c>
      <c r="D35" s="214" t="s">
        <v>110</v>
      </c>
      <c r="E35" s="143"/>
      <c r="F35" s="217"/>
      <c r="G35" s="143"/>
      <c r="H35" s="196"/>
      <c r="I35" s="143"/>
      <c r="J35" s="199"/>
    </row>
    <row r="36" spans="1:10" s="32" customFormat="1" ht="39.75" customHeight="1">
      <c r="A36" s="235"/>
      <c r="B36" s="243"/>
      <c r="C36" s="45" t="s">
        <v>34</v>
      </c>
      <c r="D36" s="215"/>
      <c r="E36" s="144"/>
      <c r="F36" s="218"/>
      <c r="G36" s="144"/>
      <c r="H36" s="197"/>
      <c r="I36" s="144"/>
      <c r="J36" s="200"/>
    </row>
    <row r="37" spans="1:10" s="32" customFormat="1" ht="39.75" customHeight="1" thickBot="1">
      <c r="A37" s="236"/>
      <c r="B37" s="244"/>
      <c r="C37" s="46" t="s">
        <v>35</v>
      </c>
      <c r="D37" s="215"/>
      <c r="E37" s="147"/>
      <c r="F37" s="219"/>
      <c r="G37" s="147"/>
      <c r="H37" s="198"/>
      <c r="I37" s="147"/>
      <c r="J37" s="201"/>
    </row>
    <row r="38" spans="1:10" s="32" customFormat="1" ht="39.75" customHeight="1">
      <c r="A38" s="234">
        <v>38</v>
      </c>
      <c r="B38" s="135" t="s">
        <v>169</v>
      </c>
      <c r="C38" s="47" t="s">
        <v>36</v>
      </c>
      <c r="D38" s="214" t="s">
        <v>110</v>
      </c>
      <c r="E38" s="143"/>
      <c r="F38" s="217"/>
      <c r="G38" s="143"/>
      <c r="H38" s="196"/>
      <c r="I38" s="143"/>
      <c r="J38" s="199"/>
    </row>
    <row r="39" spans="1:10" s="32" customFormat="1" ht="39.75" customHeight="1">
      <c r="A39" s="235"/>
      <c r="B39" s="136"/>
      <c r="C39" s="45" t="s">
        <v>34</v>
      </c>
      <c r="D39" s="215"/>
      <c r="E39" s="144"/>
      <c r="F39" s="218"/>
      <c r="G39" s="144"/>
      <c r="H39" s="197"/>
      <c r="I39" s="144"/>
      <c r="J39" s="200"/>
    </row>
    <row r="40" spans="1:10" s="32" customFormat="1" ht="39.75" customHeight="1" thickBot="1">
      <c r="A40" s="236"/>
      <c r="B40" s="163"/>
      <c r="C40" s="46" t="s">
        <v>35</v>
      </c>
      <c r="D40" s="215"/>
      <c r="E40" s="147"/>
      <c r="F40" s="219"/>
      <c r="G40" s="147"/>
      <c r="H40" s="198"/>
      <c r="I40" s="147"/>
      <c r="J40" s="201"/>
    </row>
    <row r="41" spans="1:10" s="32" customFormat="1" ht="39.75" customHeight="1">
      <c r="A41" s="234">
        <v>39</v>
      </c>
      <c r="B41" s="135" t="s">
        <v>170</v>
      </c>
      <c r="C41" s="47" t="s">
        <v>36</v>
      </c>
      <c r="D41" s="214" t="s">
        <v>110</v>
      </c>
      <c r="E41" s="95"/>
      <c r="F41" s="94"/>
      <c r="G41" s="95"/>
      <c r="H41" s="93"/>
      <c r="I41" s="95"/>
      <c r="J41" s="92"/>
    </row>
    <row r="42" spans="1:10" s="32" customFormat="1" ht="39.75" customHeight="1">
      <c r="A42" s="235"/>
      <c r="B42" s="136"/>
      <c r="C42" s="45" t="s">
        <v>34</v>
      </c>
      <c r="D42" s="215"/>
      <c r="E42" s="95"/>
      <c r="F42" s="94"/>
      <c r="G42" s="95"/>
      <c r="H42" s="93"/>
      <c r="I42" s="95"/>
      <c r="J42" s="92"/>
    </row>
    <row r="43" spans="1:10" s="32" customFormat="1" ht="39.75" customHeight="1" thickBot="1">
      <c r="A43" s="236"/>
      <c r="B43" s="163"/>
      <c r="C43" s="46" t="s">
        <v>35</v>
      </c>
      <c r="D43" s="215"/>
      <c r="E43" s="95"/>
      <c r="F43" s="94"/>
      <c r="G43" s="95"/>
      <c r="H43" s="93"/>
      <c r="I43" s="95"/>
      <c r="J43" s="92"/>
    </row>
    <row r="44" spans="1:10" s="32" customFormat="1" ht="39.75" customHeight="1">
      <c r="A44" s="234">
        <v>40</v>
      </c>
      <c r="B44" s="135" t="s">
        <v>107</v>
      </c>
      <c r="C44" s="47" t="s">
        <v>36</v>
      </c>
      <c r="D44" s="214" t="s">
        <v>97</v>
      </c>
      <c r="E44" s="143"/>
      <c r="F44" s="217"/>
      <c r="G44" s="143"/>
      <c r="H44" s="196"/>
      <c r="I44" s="143"/>
      <c r="J44" s="199"/>
    </row>
    <row r="45" spans="1:10" s="32" customFormat="1" ht="39.75" customHeight="1">
      <c r="A45" s="235"/>
      <c r="B45" s="136"/>
      <c r="C45" s="45" t="s">
        <v>34</v>
      </c>
      <c r="D45" s="215"/>
      <c r="E45" s="144"/>
      <c r="F45" s="218"/>
      <c r="G45" s="144"/>
      <c r="H45" s="197"/>
      <c r="I45" s="144"/>
      <c r="J45" s="200"/>
    </row>
    <row r="46" spans="1:10" s="32" customFormat="1" ht="39.75" customHeight="1" thickBot="1">
      <c r="A46" s="236"/>
      <c r="B46" s="163"/>
      <c r="C46" s="46" t="s">
        <v>35</v>
      </c>
      <c r="D46" s="215"/>
      <c r="E46" s="147"/>
      <c r="F46" s="219"/>
      <c r="G46" s="147"/>
      <c r="H46" s="198"/>
      <c r="I46" s="147"/>
      <c r="J46" s="201"/>
    </row>
    <row r="47" spans="1:10" s="32" customFormat="1" ht="39.75" customHeight="1">
      <c r="A47" s="234">
        <v>41</v>
      </c>
      <c r="B47" s="242" t="s">
        <v>108</v>
      </c>
      <c r="C47" s="47" t="s">
        <v>36</v>
      </c>
      <c r="D47" s="214" t="s">
        <v>110</v>
      </c>
      <c r="E47" s="143"/>
      <c r="F47" s="217"/>
      <c r="G47" s="143"/>
      <c r="H47" s="196"/>
      <c r="I47" s="143"/>
      <c r="J47" s="199"/>
    </row>
    <row r="48" spans="1:10" s="32" customFormat="1" ht="39.75" customHeight="1">
      <c r="A48" s="235"/>
      <c r="B48" s="243"/>
      <c r="C48" s="45" t="s">
        <v>34</v>
      </c>
      <c r="D48" s="215"/>
      <c r="E48" s="144"/>
      <c r="F48" s="218"/>
      <c r="G48" s="144"/>
      <c r="H48" s="197"/>
      <c r="I48" s="144"/>
      <c r="J48" s="200"/>
    </row>
    <row r="49" spans="1:10" s="32" customFormat="1" ht="39.75" customHeight="1" thickBot="1">
      <c r="A49" s="235"/>
      <c r="B49" s="244"/>
      <c r="C49" s="46" t="s">
        <v>35</v>
      </c>
      <c r="D49" s="215"/>
      <c r="E49" s="147"/>
      <c r="F49" s="219"/>
      <c r="G49" s="147"/>
      <c r="H49" s="198"/>
      <c r="I49" s="147"/>
      <c r="J49" s="201"/>
    </row>
    <row r="50" spans="1:10" s="32" customFormat="1" ht="39.75" customHeight="1">
      <c r="A50" s="235"/>
      <c r="B50" s="242" t="s">
        <v>109</v>
      </c>
      <c r="C50" s="47" t="s">
        <v>36</v>
      </c>
      <c r="D50" s="214" t="s">
        <v>110</v>
      </c>
      <c r="E50" s="143"/>
      <c r="F50" s="217"/>
      <c r="G50" s="143"/>
      <c r="H50" s="196"/>
      <c r="I50" s="143"/>
      <c r="J50" s="199"/>
    </row>
    <row r="51" spans="1:10" s="32" customFormat="1" ht="39.75" customHeight="1">
      <c r="A51" s="235"/>
      <c r="B51" s="243"/>
      <c r="C51" s="45" t="s">
        <v>34</v>
      </c>
      <c r="D51" s="215"/>
      <c r="E51" s="144"/>
      <c r="F51" s="218"/>
      <c r="G51" s="144"/>
      <c r="H51" s="197"/>
      <c r="I51" s="144"/>
      <c r="J51" s="200"/>
    </row>
    <row r="52" spans="1:10" s="32" customFormat="1" ht="39.75" customHeight="1" thickBot="1">
      <c r="A52" s="236"/>
      <c r="B52" s="244"/>
      <c r="C52" s="46" t="s">
        <v>35</v>
      </c>
      <c r="D52" s="215"/>
      <c r="E52" s="147"/>
      <c r="F52" s="219"/>
      <c r="G52" s="147"/>
      <c r="H52" s="198"/>
      <c r="I52" s="147"/>
      <c r="J52" s="201"/>
    </row>
    <row r="53" spans="1:10" s="32" customFormat="1" ht="39.75" customHeight="1">
      <c r="A53" s="234">
        <v>42</v>
      </c>
      <c r="B53" s="135" t="s">
        <v>171</v>
      </c>
      <c r="C53" s="47" t="s">
        <v>36</v>
      </c>
      <c r="D53" s="214" t="s">
        <v>97</v>
      </c>
      <c r="E53" s="143"/>
      <c r="F53" s="217"/>
      <c r="G53" s="143"/>
      <c r="H53" s="196"/>
      <c r="I53" s="143"/>
      <c r="J53" s="199"/>
    </row>
    <row r="54" spans="1:10" s="32" customFormat="1" ht="39.75" customHeight="1">
      <c r="A54" s="235"/>
      <c r="B54" s="136"/>
      <c r="C54" s="45" t="s">
        <v>34</v>
      </c>
      <c r="D54" s="215"/>
      <c r="E54" s="144"/>
      <c r="F54" s="218"/>
      <c r="G54" s="144"/>
      <c r="H54" s="197"/>
      <c r="I54" s="144"/>
      <c r="J54" s="200"/>
    </row>
    <row r="55" spans="1:10" s="32" customFormat="1" ht="39.75" customHeight="1" thickBot="1">
      <c r="A55" s="236"/>
      <c r="B55" s="163"/>
      <c r="C55" s="46" t="s">
        <v>35</v>
      </c>
      <c r="D55" s="216"/>
      <c r="E55" s="147"/>
      <c r="F55" s="219"/>
      <c r="G55" s="147"/>
      <c r="H55" s="198"/>
      <c r="I55" s="147"/>
      <c r="J55" s="201"/>
    </row>
  </sheetData>
  <sheetProtection password="EC32" sheet="1" objects="1" scenarios="1"/>
  <mergeCells count="150">
    <mergeCell ref="A25:A28"/>
    <mergeCell ref="B41:B43"/>
    <mergeCell ref="D41:D43"/>
    <mergeCell ref="A1:J1"/>
    <mergeCell ref="A7:A9"/>
    <mergeCell ref="B7:B9"/>
    <mergeCell ref="D7:D9"/>
    <mergeCell ref="E7:E9"/>
    <mergeCell ref="F7:F9"/>
    <mergeCell ref="G7:G9"/>
    <mergeCell ref="H7:H9"/>
    <mergeCell ref="I7:I9"/>
    <mergeCell ref="J7:J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A12:A14"/>
    <mergeCell ref="B12:B14"/>
    <mergeCell ref="D12:D14"/>
    <mergeCell ref="E12:E14"/>
    <mergeCell ref="F12:F14"/>
    <mergeCell ref="G12:G14"/>
    <mergeCell ref="H12:H14"/>
    <mergeCell ref="I12:I14"/>
    <mergeCell ref="J12:J14"/>
    <mergeCell ref="B15:B17"/>
    <mergeCell ref="D15:D17"/>
    <mergeCell ref="E15:E17"/>
    <mergeCell ref="F15:F17"/>
    <mergeCell ref="G15:G17"/>
    <mergeCell ref="H15:H17"/>
    <mergeCell ref="I15:I17"/>
    <mergeCell ref="J15:J17"/>
    <mergeCell ref="B25:B28"/>
    <mergeCell ref="D25:D28"/>
    <mergeCell ref="E25:E28"/>
    <mergeCell ref="F25:F28"/>
    <mergeCell ref="G25:G28"/>
    <mergeCell ref="H25:H28"/>
    <mergeCell ref="I25:I28"/>
    <mergeCell ref="J25:J28"/>
    <mergeCell ref="G23:G24"/>
    <mergeCell ref="H23:H24"/>
    <mergeCell ref="F19:F20"/>
    <mergeCell ref="H19:H20"/>
    <mergeCell ref="J19:J20"/>
    <mergeCell ref="I19:I20"/>
    <mergeCell ref="I21:I22"/>
    <mergeCell ref="G21:G22"/>
    <mergeCell ref="B23:B24"/>
    <mergeCell ref="D23:D24"/>
    <mergeCell ref="E23:E24"/>
    <mergeCell ref="F23:F24"/>
    <mergeCell ref="I23:I24"/>
    <mergeCell ref="J23:J24"/>
    <mergeCell ref="A29:A31"/>
    <mergeCell ref="B29:B31"/>
    <mergeCell ref="D29:D31"/>
    <mergeCell ref="E29:E31"/>
    <mergeCell ref="F29:F31"/>
    <mergeCell ref="G29:G31"/>
    <mergeCell ref="H29:H31"/>
    <mergeCell ref="A23:A24"/>
    <mergeCell ref="I29:I31"/>
    <mergeCell ref="J29:J31"/>
    <mergeCell ref="A32:A34"/>
    <mergeCell ref="B32:B34"/>
    <mergeCell ref="D32:D34"/>
    <mergeCell ref="E32:E34"/>
    <mergeCell ref="F32:F34"/>
    <mergeCell ref="G32:G34"/>
    <mergeCell ref="H32:H34"/>
    <mergeCell ref="I32:I34"/>
    <mergeCell ref="J32:J34"/>
    <mergeCell ref="A35:A37"/>
    <mergeCell ref="B35:B37"/>
    <mergeCell ref="D35:D37"/>
    <mergeCell ref="E35:E37"/>
    <mergeCell ref="F35:F37"/>
    <mergeCell ref="G35:G37"/>
    <mergeCell ref="H35:H37"/>
    <mergeCell ref="I35:I37"/>
    <mergeCell ref="J35:J37"/>
    <mergeCell ref="A38:A40"/>
    <mergeCell ref="B38:B40"/>
    <mergeCell ref="D38:D40"/>
    <mergeCell ref="E38:E40"/>
    <mergeCell ref="F38:F40"/>
    <mergeCell ref="G38:G40"/>
    <mergeCell ref="H38:H40"/>
    <mergeCell ref="I38:I40"/>
    <mergeCell ref="J38:J40"/>
    <mergeCell ref="G44:G46"/>
    <mergeCell ref="H44:H46"/>
    <mergeCell ref="I44:I46"/>
    <mergeCell ref="J44:J46"/>
    <mergeCell ref="A44:A46"/>
    <mergeCell ref="B44:B46"/>
    <mergeCell ref="D44:D46"/>
    <mergeCell ref="E44:E46"/>
    <mergeCell ref="D47:D49"/>
    <mergeCell ref="E47:E49"/>
    <mergeCell ref="J47:J49"/>
    <mergeCell ref="J50:J52"/>
    <mergeCell ref="B50:B52"/>
    <mergeCell ref="D50:D52"/>
    <mergeCell ref="E50:E52"/>
    <mergeCell ref="F50:F52"/>
    <mergeCell ref="F47:F49"/>
    <mergeCell ref="G47:G49"/>
    <mergeCell ref="H47:H49"/>
    <mergeCell ref="I47:I49"/>
    <mergeCell ref="A53:A55"/>
    <mergeCell ref="B53:B55"/>
    <mergeCell ref="D53:D55"/>
    <mergeCell ref="E53:E55"/>
    <mergeCell ref="A47:A52"/>
    <mergeCell ref="B47:B49"/>
    <mergeCell ref="G4:G5"/>
    <mergeCell ref="I4:I5"/>
    <mergeCell ref="F53:F55"/>
    <mergeCell ref="G53:G55"/>
    <mergeCell ref="H53:H55"/>
    <mergeCell ref="I53:I55"/>
    <mergeCell ref="G50:G52"/>
    <mergeCell ref="H50:H52"/>
    <mergeCell ref="I50:I52"/>
    <mergeCell ref="F44:F46"/>
    <mergeCell ref="J53:J55"/>
    <mergeCell ref="A3:A5"/>
    <mergeCell ref="B3:B5"/>
    <mergeCell ref="C3:D5"/>
    <mergeCell ref="F3:F5"/>
    <mergeCell ref="H3:H5"/>
    <mergeCell ref="J3:J5"/>
    <mergeCell ref="E4:E5"/>
    <mergeCell ref="B21:B22"/>
    <mergeCell ref="A41:A43"/>
    <mergeCell ref="E21:E22"/>
    <mergeCell ref="A15:A22"/>
    <mergeCell ref="B19:B20"/>
    <mergeCell ref="E19:E20"/>
    <mergeCell ref="G19:G20"/>
    <mergeCell ref="D19:D22"/>
  </mergeCells>
  <conditionalFormatting sqref="J53 J50 F53 F50 H50 H53 A29:A47 A53:A55 A23:A24 D19 F23:F47 H23:H47 J23:J47 A7:A15 A1:J1 J7:J19 H7:H19 F7:F19 B7:D17 C19:C22 B23:D55 B18:B19 B21">
    <cfRule type="expression" priority="1" dxfId="5" stopIfTrue="1">
      <formula>LEN(TRIM(A1))=0</formula>
    </cfRule>
  </conditionalFormatting>
  <conditionalFormatting sqref="E23:E55 I23:I55 I7:I17 E7:E17 G7:G17 G23:G55">
    <cfRule type="cellIs" priority="2" dxfId="2" operator="equal" stopIfTrue="1">
      <formula>5</formula>
    </cfRule>
    <cfRule type="cellIs" priority="3" dxfId="3" operator="equal" stopIfTrue="1">
      <formula>0</formula>
    </cfRule>
  </conditionalFormatting>
  <conditionalFormatting sqref="G21 I21 E19 G19 I19 E21">
    <cfRule type="cellIs" priority="4" dxfId="3" operator="equal" stopIfTrue="1">
      <formula>0</formula>
    </cfRule>
    <cfRule type="cellIs" priority="5" dxfId="6" operator="equal" stopIfTrue="1">
      <formula>5</formula>
    </cfRule>
  </conditionalFormatting>
  <dataValidations count="2">
    <dataValidation type="list" allowBlank="1" showDropDown="1" showInputMessage="1" showErrorMessage="1" sqref="G25:G55 E25:E55 E7:E9 I7:I9 G7:G9 E12:E17 G12:G17 I12:I17 I25:I55">
      <formula1>"0,3,5"</formula1>
    </dataValidation>
    <dataValidation type="list" allowBlank="1" showDropDown="1" showInputMessage="1" showErrorMessage="1" sqref="G23:G24 I23:I24 G10:G11 E10:E11 I10:I11 E19 G18:G19 I18:I19 I21 G21 E23:E24 E21:E22">
      <formula1>"0,5"</formula1>
    </dataValidation>
  </dataValidations>
  <printOptions/>
  <pageMargins left="0.787401575" right="0.787401575" top="0.984251969" bottom="0.984251969" header="0.4921259845" footer="0.4921259845"/>
  <pageSetup fitToHeight="2" horizontalDpi="600" verticalDpi="600" orientation="landscape" paperSize="9" scale="27" r:id="rId1"/>
  <rowBreaks count="1" manualBreakCount="1">
    <brk id="4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J28"/>
  <sheetViews>
    <sheetView showGridLines="0" view="pageBreakPreview" zoomScale="60" zoomScaleNormal="50" zoomScalePageLayoutView="0" workbookViewId="0" topLeftCell="A1">
      <selection activeCell="A1" sqref="A1:J1"/>
    </sheetView>
  </sheetViews>
  <sheetFormatPr defaultColWidth="11.421875" defaultRowHeight="15"/>
  <cols>
    <col min="1" max="1" width="11.421875" style="6" customWidth="1"/>
    <col min="2" max="2" width="113.7109375" style="6" customWidth="1"/>
    <col min="3" max="4" width="40.7109375" style="6" customWidth="1"/>
    <col min="5" max="5" width="11.421875" style="6" customWidth="1"/>
    <col min="6" max="6" width="60.7109375" style="6" customWidth="1"/>
    <col min="7" max="7" width="11.421875" style="6" customWidth="1"/>
    <col min="8" max="8" width="60.7109375" style="6" customWidth="1"/>
    <col min="9" max="9" width="11.421875" style="6" customWidth="1"/>
    <col min="10" max="10" width="60.7109375" style="6" customWidth="1"/>
    <col min="11" max="16384" width="11.421875" style="6" customWidth="1"/>
  </cols>
  <sheetData>
    <row r="1" spans="1:10" s="66" customFormat="1" ht="39.75" customHeight="1">
      <c r="A1" s="276" t="s">
        <v>24</v>
      </c>
      <c r="B1" s="277"/>
      <c r="C1" s="277"/>
      <c r="D1" s="277"/>
      <c r="E1" s="277"/>
      <c r="F1" s="277"/>
      <c r="G1" s="277"/>
      <c r="H1" s="277"/>
      <c r="I1" s="277"/>
      <c r="J1" s="278"/>
    </row>
    <row r="3" spans="1:10" s="32" customFormat="1" ht="18.75">
      <c r="A3" s="223" t="s">
        <v>0</v>
      </c>
      <c r="B3" s="223" t="s">
        <v>1</v>
      </c>
      <c r="C3" s="226" t="s">
        <v>8</v>
      </c>
      <c r="D3" s="227"/>
      <c r="E3" s="67" t="s">
        <v>9</v>
      </c>
      <c r="F3" s="232" t="s">
        <v>7</v>
      </c>
      <c r="G3" s="68" t="s">
        <v>23</v>
      </c>
      <c r="H3" s="232" t="s">
        <v>7</v>
      </c>
      <c r="I3" s="68" t="s">
        <v>26</v>
      </c>
      <c r="J3" s="232" t="s">
        <v>7</v>
      </c>
    </row>
    <row r="4" spans="1:10" s="32" customFormat="1" ht="34.5" customHeight="1">
      <c r="A4" s="224"/>
      <c r="B4" s="224"/>
      <c r="C4" s="228"/>
      <c r="D4" s="229"/>
      <c r="E4" s="194" t="s">
        <v>10</v>
      </c>
      <c r="F4" s="189"/>
      <c r="G4" s="194" t="s">
        <v>10</v>
      </c>
      <c r="H4" s="189"/>
      <c r="I4" s="194" t="s">
        <v>10</v>
      </c>
      <c r="J4" s="189"/>
    </row>
    <row r="5" spans="1:10" s="32" customFormat="1" ht="19.5" thickBot="1">
      <c r="A5" s="225"/>
      <c r="B5" s="225"/>
      <c r="C5" s="230"/>
      <c r="D5" s="231"/>
      <c r="E5" s="195"/>
      <c r="F5" s="233"/>
      <c r="G5" s="195"/>
      <c r="H5" s="233" t="s">
        <v>7</v>
      </c>
      <c r="I5" s="195"/>
      <c r="J5" s="233" t="s">
        <v>7</v>
      </c>
    </row>
    <row r="6" spans="1:10" s="32" customFormat="1" ht="39.75" customHeight="1">
      <c r="A6" s="207">
        <v>43</v>
      </c>
      <c r="B6" s="135" t="s">
        <v>122</v>
      </c>
      <c r="C6" s="47" t="s">
        <v>29</v>
      </c>
      <c r="D6" s="133" t="s">
        <v>136</v>
      </c>
      <c r="E6" s="143"/>
      <c r="F6" s="217"/>
      <c r="G6" s="143"/>
      <c r="H6" s="196"/>
      <c r="I6" s="143"/>
      <c r="J6" s="199"/>
    </row>
    <row r="7" spans="1:10" s="32" customFormat="1" ht="60.75" customHeight="1" thickBot="1">
      <c r="A7" s="209"/>
      <c r="B7" s="163"/>
      <c r="C7" s="46" t="s">
        <v>31</v>
      </c>
      <c r="D7" s="210"/>
      <c r="E7" s="144"/>
      <c r="F7" s="219"/>
      <c r="G7" s="144"/>
      <c r="H7" s="198"/>
      <c r="I7" s="144"/>
      <c r="J7" s="201"/>
    </row>
    <row r="8" spans="1:10" s="32" customFormat="1" ht="60" customHeight="1" thickBot="1">
      <c r="A8" s="207">
        <v>44</v>
      </c>
      <c r="B8" s="4" t="s">
        <v>172</v>
      </c>
      <c r="C8" s="86"/>
      <c r="D8" s="104"/>
      <c r="E8" s="76"/>
      <c r="F8" s="76"/>
      <c r="G8" s="76"/>
      <c r="H8" s="76"/>
      <c r="I8" s="76"/>
      <c r="J8" s="77"/>
    </row>
    <row r="9" spans="1:10" s="32" customFormat="1" ht="91.5" customHeight="1" thickBot="1">
      <c r="A9" s="208"/>
      <c r="B9" s="87" t="s">
        <v>123</v>
      </c>
      <c r="C9" s="102" t="s">
        <v>29</v>
      </c>
      <c r="D9" s="71" t="s">
        <v>97</v>
      </c>
      <c r="E9" s="101"/>
      <c r="F9" s="82"/>
      <c r="G9" s="5"/>
      <c r="H9" s="39"/>
      <c r="I9" s="5"/>
      <c r="J9" s="40"/>
    </row>
    <row r="10" spans="1:10" s="32" customFormat="1" ht="112.5" customHeight="1" thickBot="1">
      <c r="A10" s="208"/>
      <c r="B10" s="88" t="s">
        <v>13</v>
      </c>
      <c r="C10" s="89" t="s">
        <v>31</v>
      </c>
      <c r="D10" s="90" t="s">
        <v>137</v>
      </c>
      <c r="E10" s="69"/>
      <c r="F10" s="83"/>
      <c r="G10" s="37"/>
      <c r="H10" s="84"/>
      <c r="I10" s="37"/>
      <c r="J10" s="85"/>
    </row>
    <row r="11" spans="1:10" s="32" customFormat="1" ht="39.75" customHeight="1">
      <c r="A11" s="207">
        <v>45</v>
      </c>
      <c r="B11" s="135" t="s">
        <v>155</v>
      </c>
      <c r="C11" s="47" t="s">
        <v>39</v>
      </c>
      <c r="D11" s="214" t="s">
        <v>86</v>
      </c>
      <c r="E11" s="211"/>
      <c r="F11" s="284"/>
      <c r="G11" s="211"/>
      <c r="H11" s="196"/>
      <c r="I11" s="211"/>
      <c r="J11" s="199"/>
    </row>
    <row r="12" spans="1:10" s="32" customFormat="1" ht="39.75" customHeight="1">
      <c r="A12" s="208"/>
      <c r="B12" s="136"/>
      <c r="C12" s="48" t="s">
        <v>124</v>
      </c>
      <c r="D12" s="215"/>
      <c r="E12" s="212"/>
      <c r="F12" s="285"/>
      <c r="G12" s="212"/>
      <c r="H12" s="197"/>
      <c r="I12" s="212"/>
      <c r="J12" s="200"/>
    </row>
    <row r="13" spans="1:10" s="32" customFormat="1" ht="39.75" customHeight="1">
      <c r="A13" s="208"/>
      <c r="B13" s="136"/>
      <c r="C13" s="48" t="s">
        <v>125</v>
      </c>
      <c r="D13" s="215"/>
      <c r="E13" s="212"/>
      <c r="F13" s="285"/>
      <c r="G13" s="212"/>
      <c r="H13" s="197"/>
      <c r="I13" s="212"/>
      <c r="J13" s="200"/>
    </row>
    <row r="14" spans="1:10" s="32" customFormat="1" ht="39.75" customHeight="1">
      <c r="A14" s="208"/>
      <c r="B14" s="136"/>
      <c r="C14" s="45" t="s">
        <v>126</v>
      </c>
      <c r="D14" s="215"/>
      <c r="E14" s="212"/>
      <c r="F14" s="285"/>
      <c r="G14" s="212"/>
      <c r="H14" s="197"/>
      <c r="I14" s="212"/>
      <c r="J14" s="200"/>
    </row>
    <row r="15" spans="1:10" s="32" customFormat="1" ht="39.75" customHeight="1">
      <c r="A15" s="208"/>
      <c r="B15" s="136"/>
      <c r="C15" s="49" t="s">
        <v>127</v>
      </c>
      <c r="D15" s="215"/>
      <c r="E15" s="212"/>
      <c r="F15" s="285"/>
      <c r="G15" s="212"/>
      <c r="H15" s="197"/>
      <c r="I15" s="212"/>
      <c r="J15" s="200"/>
    </row>
    <row r="16" spans="1:10" s="32" customFormat="1" ht="39.75" customHeight="1" thickBot="1">
      <c r="A16" s="209"/>
      <c r="B16" s="163"/>
      <c r="C16" s="46" t="s">
        <v>128</v>
      </c>
      <c r="D16" s="216"/>
      <c r="E16" s="213"/>
      <c r="F16" s="286"/>
      <c r="G16" s="213"/>
      <c r="H16" s="198"/>
      <c r="I16" s="213"/>
      <c r="J16" s="201"/>
    </row>
    <row r="17" spans="1:10" s="32" customFormat="1" ht="39.75" customHeight="1">
      <c r="A17" s="282">
        <v>46</v>
      </c>
      <c r="B17" s="135" t="s">
        <v>19</v>
      </c>
      <c r="C17" s="47" t="s">
        <v>29</v>
      </c>
      <c r="D17" s="214" t="s">
        <v>138</v>
      </c>
      <c r="E17" s="143"/>
      <c r="F17" s="217"/>
      <c r="G17" s="143"/>
      <c r="H17" s="196"/>
      <c r="I17" s="143"/>
      <c r="J17" s="199"/>
    </row>
    <row r="18" spans="1:10" s="32" customFormat="1" ht="39.75" customHeight="1" thickBot="1">
      <c r="A18" s="283"/>
      <c r="B18" s="163"/>
      <c r="C18" s="46" t="s">
        <v>31</v>
      </c>
      <c r="D18" s="216"/>
      <c r="E18" s="144"/>
      <c r="F18" s="219"/>
      <c r="G18" s="144"/>
      <c r="H18" s="198"/>
      <c r="I18" s="144"/>
      <c r="J18" s="201"/>
    </row>
    <row r="19" spans="1:10" s="32" customFormat="1" ht="39.75" customHeight="1">
      <c r="A19" s="234">
        <v>47</v>
      </c>
      <c r="B19" s="135" t="s">
        <v>5</v>
      </c>
      <c r="C19" s="47" t="s">
        <v>29</v>
      </c>
      <c r="D19" s="214" t="s">
        <v>138</v>
      </c>
      <c r="E19" s="143"/>
      <c r="F19" s="217"/>
      <c r="G19" s="143"/>
      <c r="H19" s="196"/>
      <c r="I19" s="143"/>
      <c r="J19" s="199"/>
    </row>
    <row r="20" spans="1:10" s="32" customFormat="1" ht="39.75" customHeight="1" thickBot="1">
      <c r="A20" s="235"/>
      <c r="B20" s="279"/>
      <c r="C20" s="46" t="s">
        <v>31</v>
      </c>
      <c r="D20" s="215"/>
      <c r="E20" s="144"/>
      <c r="F20" s="259"/>
      <c r="G20" s="144"/>
      <c r="H20" s="197"/>
      <c r="I20" s="144"/>
      <c r="J20" s="200"/>
    </row>
    <row r="21" spans="1:10" s="32" customFormat="1" ht="39.75" customHeight="1">
      <c r="A21" s="235"/>
      <c r="B21" s="280" t="s">
        <v>18</v>
      </c>
      <c r="C21" s="47" t="s">
        <v>29</v>
      </c>
      <c r="D21" s="215"/>
      <c r="E21" s="237"/>
      <c r="F21" s="260"/>
      <c r="G21" s="237"/>
      <c r="H21" s="197"/>
      <c r="I21" s="237"/>
      <c r="J21" s="200"/>
    </row>
    <row r="22" spans="1:10" s="32" customFormat="1" ht="39.75" customHeight="1" thickBot="1">
      <c r="A22" s="236"/>
      <c r="B22" s="281"/>
      <c r="C22" s="46" t="s">
        <v>31</v>
      </c>
      <c r="D22" s="216"/>
      <c r="E22" s="144"/>
      <c r="F22" s="219"/>
      <c r="G22" s="144"/>
      <c r="H22" s="198"/>
      <c r="I22" s="144"/>
      <c r="J22" s="201"/>
    </row>
    <row r="23" spans="1:10" s="32" customFormat="1" ht="39.75" customHeight="1">
      <c r="A23" s="234">
        <v>48</v>
      </c>
      <c r="B23" s="135" t="s">
        <v>130</v>
      </c>
      <c r="C23" s="47" t="s">
        <v>29</v>
      </c>
      <c r="D23" s="214" t="s">
        <v>138</v>
      </c>
      <c r="E23" s="211"/>
      <c r="F23" s="217"/>
      <c r="G23" s="211"/>
      <c r="H23" s="196"/>
      <c r="I23" s="211"/>
      <c r="J23" s="199"/>
    </row>
    <row r="24" spans="1:10" s="32" customFormat="1" ht="39.75" customHeight="1">
      <c r="A24" s="235"/>
      <c r="B24" s="136"/>
      <c r="C24" s="91" t="s">
        <v>129</v>
      </c>
      <c r="D24" s="215"/>
      <c r="E24" s="212"/>
      <c r="F24" s="218"/>
      <c r="G24" s="212"/>
      <c r="H24" s="197"/>
      <c r="I24" s="212"/>
      <c r="J24" s="200"/>
    </row>
    <row r="25" spans="1:10" s="32" customFormat="1" ht="39.75" customHeight="1" thickBot="1">
      <c r="A25" s="236"/>
      <c r="B25" s="163"/>
      <c r="C25" s="46" t="s">
        <v>31</v>
      </c>
      <c r="D25" s="216"/>
      <c r="E25" s="213"/>
      <c r="F25" s="219"/>
      <c r="G25" s="213"/>
      <c r="H25" s="198"/>
      <c r="I25" s="213"/>
      <c r="J25" s="201"/>
    </row>
    <row r="26" spans="1:10" s="32" customFormat="1" ht="39.75" customHeight="1">
      <c r="A26" s="234">
        <v>49</v>
      </c>
      <c r="B26" s="135" t="s">
        <v>131</v>
      </c>
      <c r="C26" s="47" t="s">
        <v>46</v>
      </c>
      <c r="D26" s="214" t="s">
        <v>138</v>
      </c>
      <c r="E26" s="211"/>
      <c r="F26" s="217"/>
      <c r="G26" s="211"/>
      <c r="H26" s="196"/>
      <c r="I26" s="211"/>
      <c r="J26" s="199"/>
    </row>
    <row r="27" spans="1:10" s="32" customFormat="1" ht="39.75" customHeight="1">
      <c r="A27" s="235"/>
      <c r="B27" s="136"/>
      <c r="C27" s="45" t="s">
        <v>47</v>
      </c>
      <c r="D27" s="215"/>
      <c r="E27" s="212"/>
      <c r="F27" s="218"/>
      <c r="G27" s="212"/>
      <c r="H27" s="197"/>
      <c r="I27" s="212"/>
      <c r="J27" s="200"/>
    </row>
    <row r="28" spans="1:10" s="32" customFormat="1" ht="39.75" customHeight="1" thickBot="1">
      <c r="A28" s="236"/>
      <c r="B28" s="163"/>
      <c r="C28" s="46" t="s">
        <v>48</v>
      </c>
      <c r="D28" s="216"/>
      <c r="E28" s="237"/>
      <c r="F28" s="219"/>
      <c r="G28" s="237"/>
      <c r="H28" s="198"/>
      <c r="I28" s="237"/>
      <c r="J28" s="201"/>
    </row>
  </sheetData>
  <sheetProtection password="EC32" sheet="1" objects="1" scenarios="1"/>
  <mergeCells count="70">
    <mergeCell ref="E6:E7"/>
    <mergeCell ref="J6:J7"/>
    <mergeCell ref="A8:A10"/>
    <mergeCell ref="F6:F7"/>
    <mergeCell ref="G6:G7"/>
    <mergeCell ref="H6:H7"/>
    <mergeCell ref="I6:I7"/>
    <mergeCell ref="A6:A7"/>
    <mergeCell ref="B6:B7"/>
    <mergeCell ref="D6:D7"/>
    <mergeCell ref="I11:I16"/>
    <mergeCell ref="A11:A16"/>
    <mergeCell ref="B11:B16"/>
    <mergeCell ref="D11:D16"/>
    <mergeCell ref="E11:E16"/>
    <mergeCell ref="F11:F16"/>
    <mergeCell ref="G11:G16"/>
    <mergeCell ref="H11:H16"/>
    <mergeCell ref="J11:J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A19:A22"/>
    <mergeCell ref="B19:B20"/>
    <mergeCell ref="D19:D22"/>
    <mergeCell ref="E19:E20"/>
    <mergeCell ref="B21:B22"/>
    <mergeCell ref="E21:E22"/>
    <mergeCell ref="G19:G20"/>
    <mergeCell ref="H19:H22"/>
    <mergeCell ref="I19:I20"/>
    <mergeCell ref="J19:J22"/>
    <mergeCell ref="G21:G22"/>
    <mergeCell ref="I21:I22"/>
    <mergeCell ref="A23:A25"/>
    <mergeCell ref="B23:B25"/>
    <mergeCell ref="D23:D25"/>
    <mergeCell ref="E23:E25"/>
    <mergeCell ref="I26:I28"/>
    <mergeCell ref="J26:J28"/>
    <mergeCell ref="F23:F25"/>
    <mergeCell ref="G23:G25"/>
    <mergeCell ref="H23:H25"/>
    <mergeCell ref="I23:I25"/>
    <mergeCell ref="C3:D5"/>
    <mergeCell ref="F3:F5"/>
    <mergeCell ref="J23:J25"/>
    <mergeCell ref="A26:A28"/>
    <mergeCell ref="B26:B28"/>
    <mergeCell ref="D26:D28"/>
    <mergeCell ref="E26:E28"/>
    <mergeCell ref="F26:F28"/>
    <mergeCell ref="G26:G28"/>
    <mergeCell ref="H26:H28"/>
    <mergeCell ref="A1:J1"/>
    <mergeCell ref="F19:F20"/>
    <mergeCell ref="F21:F22"/>
    <mergeCell ref="H3:H5"/>
    <mergeCell ref="J3:J5"/>
    <mergeCell ref="E4:E5"/>
    <mergeCell ref="G4:G5"/>
    <mergeCell ref="I4:I5"/>
    <mergeCell ref="A3:A5"/>
    <mergeCell ref="B3:B5"/>
  </mergeCells>
  <conditionalFormatting sqref="A26:B28 F23:F24 F26:F28 J26:J28 H26:H28 E8 C6:C7 G8 I8 J6:J24 H6:H24 A1:J1 D6:D24 A6:B24 C9:C28 F6:F19 F21 D26:D27">
    <cfRule type="expression" priority="1" dxfId="5" stopIfTrue="1">
      <formula>LEN(TRIM(A1))=0</formula>
    </cfRule>
  </conditionalFormatting>
  <conditionalFormatting sqref="G26 I26 I17:I24 G17:G24 E17:E24 E26 E6:E7 E9:E10 G6:G7 I6:I7 G9:G10 I9:I10">
    <cfRule type="cellIs" priority="2" dxfId="2" operator="equal" stopIfTrue="1">
      <formula>5</formula>
    </cfRule>
    <cfRule type="cellIs" priority="3" dxfId="3" operator="equal" stopIfTrue="1">
      <formula>0</formula>
    </cfRule>
  </conditionalFormatting>
  <conditionalFormatting sqref="I11 G11 E11:E16">
    <cfRule type="cellIs" priority="4" dxfId="3" operator="equal" stopIfTrue="1">
      <formula>0</formula>
    </cfRule>
    <cfRule type="cellIs" priority="5" dxfId="9" operator="between" stopIfTrue="1">
      <formula>1</formula>
      <formula>2</formula>
    </cfRule>
    <cfRule type="cellIs" priority="6" dxfId="6" operator="between" stopIfTrue="1">
      <formula>4</formula>
      <formula>5</formula>
    </cfRule>
  </conditionalFormatting>
  <conditionalFormatting sqref="E9 G9 I9">
    <cfRule type="cellIs" priority="7" dxfId="3" operator="equal" stopIfTrue="1">
      <formula>0</formula>
    </cfRule>
    <cfRule type="cellIs" priority="8" dxfId="6" operator="equal" stopIfTrue="1">
      <formula>5</formula>
    </cfRule>
  </conditionalFormatting>
  <dataValidations count="4">
    <dataValidation type="list" allowBlank="1" showDropDown="1" showInputMessage="1" showErrorMessage="1" sqref="G17:G22 I17:I22 I9:I10 E6:E7 G6:G7 I6:I7 E9:E10 G9:G10 E17:E22">
      <formula1>"0,5"</formula1>
    </dataValidation>
    <dataValidation type="list" allowBlank="1" showDropDown="1" showInputMessage="1" showErrorMessage="1" sqref="E11:E16 G11:G16 I11:I16">
      <formula1>"0,1,2,3,4,5"</formula1>
    </dataValidation>
    <dataValidation type="list" allowBlank="1" showDropDown="1" showInputMessage="1" showErrorMessage="1" sqref="E23:E28 I23:I28 G23:G28">
      <formula1>"0,3,5"</formula1>
    </dataValidation>
    <dataValidation allowBlank="1" showInputMessage="1" showErrorMessage="1" sqref="H26:H28"/>
  </dataValidations>
  <printOptions/>
  <pageMargins left="0.787401575" right="0.787401575" top="0.984251969" bottom="0.984251969" header="0.4921259845" footer="0.4921259845"/>
  <pageSetup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J19"/>
  <sheetViews>
    <sheetView showGridLines="0" view="pageBreakPreview" zoomScale="60" zoomScaleNormal="50" zoomScalePageLayoutView="0" workbookViewId="0" topLeftCell="A1">
      <selection activeCell="G5" sqref="G5:G6"/>
    </sheetView>
  </sheetViews>
  <sheetFormatPr defaultColWidth="11.421875" defaultRowHeight="15"/>
  <cols>
    <col min="1" max="1" width="11.421875" style="6" customWidth="1"/>
    <col min="2" max="2" width="113.7109375" style="6" customWidth="1"/>
    <col min="3" max="4" width="40.7109375" style="6" customWidth="1"/>
    <col min="5" max="5" width="11.421875" style="6" customWidth="1"/>
    <col min="6" max="6" width="60.7109375" style="6" customWidth="1"/>
    <col min="7" max="7" width="11.421875" style="6" customWidth="1"/>
    <col min="8" max="8" width="60.7109375" style="6" customWidth="1"/>
    <col min="9" max="9" width="11.421875" style="6" customWidth="1"/>
    <col min="10" max="10" width="60.7109375" style="6" customWidth="1"/>
    <col min="11" max="16384" width="11.421875" style="6" customWidth="1"/>
  </cols>
  <sheetData>
    <row r="1" spans="1:10" s="31" customFormat="1" ht="39.75" customHeight="1">
      <c r="A1" s="297" t="s">
        <v>71</v>
      </c>
      <c r="B1" s="298"/>
      <c r="C1" s="298"/>
      <c r="D1" s="298"/>
      <c r="E1" s="298"/>
      <c r="F1" s="298"/>
      <c r="G1" s="298"/>
      <c r="H1" s="298"/>
      <c r="I1" s="298"/>
      <c r="J1" s="299"/>
    </row>
    <row r="4" spans="1:10" s="32" customFormat="1" ht="18.75">
      <c r="A4" s="223" t="s">
        <v>0</v>
      </c>
      <c r="B4" s="223" t="s">
        <v>1</v>
      </c>
      <c r="C4" s="226" t="s">
        <v>8</v>
      </c>
      <c r="D4" s="227"/>
      <c r="E4" s="67" t="s">
        <v>9</v>
      </c>
      <c r="F4" s="232" t="s">
        <v>7</v>
      </c>
      <c r="G4" s="68" t="s">
        <v>23</v>
      </c>
      <c r="H4" s="232" t="s">
        <v>7</v>
      </c>
      <c r="I4" s="68" t="s">
        <v>26</v>
      </c>
      <c r="J4" s="232" t="s">
        <v>7</v>
      </c>
    </row>
    <row r="5" spans="1:10" s="32" customFormat="1" ht="34.5" customHeight="1">
      <c r="A5" s="224"/>
      <c r="B5" s="224"/>
      <c r="C5" s="228"/>
      <c r="D5" s="229"/>
      <c r="E5" s="302">
        <v>43101</v>
      </c>
      <c r="F5" s="189"/>
      <c r="G5" s="289" t="s">
        <v>10</v>
      </c>
      <c r="H5" s="189"/>
      <c r="I5" s="289" t="s">
        <v>10</v>
      </c>
      <c r="J5" s="189"/>
    </row>
    <row r="6" spans="1:10" s="32" customFormat="1" ht="19.5" thickBot="1">
      <c r="A6" s="225"/>
      <c r="B6" s="225"/>
      <c r="C6" s="230"/>
      <c r="D6" s="231"/>
      <c r="E6" s="290"/>
      <c r="F6" s="233"/>
      <c r="G6" s="290"/>
      <c r="H6" s="233" t="s">
        <v>7</v>
      </c>
      <c r="I6" s="290"/>
      <c r="J6" s="233" t="s">
        <v>7</v>
      </c>
    </row>
    <row r="7" spans="1:10" s="32" customFormat="1" ht="39.75" customHeight="1">
      <c r="A7" s="300">
        <v>50</v>
      </c>
      <c r="B7" s="135" t="s">
        <v>115</v>
      </c>
      <c r="C7" s="47" t="s">
        <v>46</v>
      </c>
      <c r="D7" s="133"/>
      <c r="E7" s="211"/>
      <c r="F7" s="217"/>
      <c r="G7" s="211"/>
      <c r="H7" s="196"/>
      <c r="I7" s="211"/>
      <c r="J7" s="199"/>
    </row>
    <row r="8" spans="1:10" s="32" customFormat="1" ht="39.75" customHeight="1">
      <c r="A8" s="301"/>
      <c r="B8" s="136"/>
      <c r="C8" s="45" t="s">
        <v>47</v>
      </c>
      <c r="D8" s="134"/>
      <c r="E8" s="212"/>
      <c r="F8" s="218"/>
      <c r="G8" s="212"/>
      <c r="H8" s="197"/>
      <c r="I8" s="212"/>
      <c r="J8" s="200"/>
    </row>
    <row r="9" spans="1:10" s="32" customFormat="1" ht="39.75" customHeight="1" thickBot="1">
      <c r="A9" s="301"/>
      <c r="B9" s="163"/>
      <c r="C9" s="46" t="s">
        <v>48</v>
      </c>
      <c r="D9" s="210"/>
      <c r="E9" s="237"/>
      <c r="F9" s="219"/>
      <c r="G9" s="237"/>
      <c r="H9" s="198"/>
      <c r="I9" s="237"/>
      <c r="J9" s="201"/>
    </row>
    <row r="10" spans="1:10" s="32" customFormat="1" ht="93" thickBot="1">
      <c r="A10" s="291">
        <v>51</v>
      </c>
      <c r="B10" s="119" t="s">
        <v>132</v>
      </c>
      <c r="C10" s="114"/>
      <c r="D10" s="104"/>
      <c r="E10" s="115"/>
      <c r="F10" s="76"/>
      <c r="G10" s="76"/>
      <c r="H10" s="76"/>
      <c r="I10" s="76"/>
      <c r="J10" s="76"/>
    </row>
    <row r="11" spans="1:10" s="32" customFormat="1" ht="39.75" customHeight="1">
      <c r="A11" s="292"/>
      <c r="B11" s="287" t="s">
        <v>16</v>
      </c>
      <c r="C11" s="47" t="s">
        <v>36</v>
      </c>
      <c r="D11" s="120"/>
      <c r="E11" s="248"/>
      <c r="F11" s="121"/>
      <c r="G11" s="5"/>
      <c r="H11" s="124"/>
      <c r="I11" s="5"/>
      <c r="J11" s="127"/>
    </row>
    <row r="12" spans="1:10" s="32" customFormat="1" ht="39.75" customHeight="1">
      <c r="A12" s="292"/>
      <c r="B12" s="288"/>
      <c r="C12" s="45" t="s">
        <v>63</v>
      </c>
      <c r="D12" s="108"/>
      <c r="E12" s="212"/>
      <c r="F12" s="122"/>
      <c r="G12" s="5"/>
      <c r="H12" s="125"/>
      <c r="I12" s="5"/>
      <c r="J12" s="128"/>
    </row>
    <row r="13" spans="1:10" s="32" customFormat="1" ht="39.75" customHeight="1" thickBot="1">
      <c r="A13" s="292"/>
      <c r="B13" s="294"/>
      <c r="C13" s="46" t="s">
        <v>49</v>
      </c>
      <c r="D13" s="108"/>
      <c r="E13" s="237"/>
      <c r="F13" s="122"/>
      <c r="G13" s="5"/>
      <c r="H13" s="125"/>
      <c r="I13" s="5"/>
      <c r="J13" s="128"/>
    </row>
    <row r="14" spans="1:10" s="32" customFormat="1" ht="39.75" customHeight="1">
      <c r="A14" s="292"/>
      <c r="B14" s="287" t="s">
        <v>12</v>
      </c>
      <c r="C14" s="47" t="s">
        <v>36</v>
      </c>
      <c r="D14" s="108"/>
      <c r="E14" s="248"/>
      <c r="F14" s="122"/>
      <c r="G14" s="248"/>
      <c r="H14" s="125"/>
      <c r="I14" s="5"/>
      <c r="J14" s="128"/>
    </row>
    <row r="15" spans="1:10" s="32" customFormat="1" ht="39.75" customHeight="1">
      <c r="A15" s="292"/>
      <c r="B15" s="288"/>
      <c r="C15" s="45" t="s">
        <v>63</v>
      </c>
      <c r="D15" s="108"/>
      <c r="E15" s="212"/>
      <c r="F15" s="122"/>
      <c r="G15" s="212"/>
      <c r="H15" s="125"/>
      <c r="I15" s="5"/>
      <c r="J15" s="128"/>
    </row>
    <row r="16" spans="1:10" s="32" customFormat="1" ht="39.75" customHeight="1" thickBot="1">
      <c r="A16" s="292"/>
      <c r="B16" s="294"/>
      <c r="C16" s="46" t="s">
        <v>49</v>
      </c>
      <c r="D16" s="108"/>
      <c r="E16" s="237"/>
      <c r="F16" s="122"/>
      <c r="G16" s="237"/>
      <c r="H16" s="125"/>
      <c r="I16" s="5"/>
      <c r="J16" s="128"/>
    </row>
    <row r="17" spans="1:10" s="32" customFormat="1" ht="56.25" customHeight="1" thickBot="1">
      <c r="A17" s="292"/>
      <c r="B17" s="287" t="s">
        <v>20</v>
      </c>
      <c r="C17" s="47" t="s">
        <v>36</v>
      </c>
      <c r="D17" s="109"/>
      <c r="E17" s="295"/>
      <c r="F17" s="123"/>
      <c r="G17" s="295"/>
      <c r="H17" s="126"/>
      <c r="I17" s="5"/>
      <c r="J17" s="129"/>
    </row>
    <row r="18" spans="1:10" s="32" customFormat="1" ht="56.25" customHeight="1">
      <c r="A18" s="292"/>
      <c r="B18" s="288"/>
      <c r="C18" s="45" t="s">
        <v>63</v>
      </c>
      <c r="D18" s="116"/>
      <c r="E18" s="296"/>
      <c r="F18" s="118"/>
      <c r="G18" s="296"/>
      <c r="H18" s="60"/>
      <c r="I18" s="117"/>
      <c r="J18" s="60"/>
    </row>
    <row r="19" spans="1:10" s="32" customFormat="1" ht="56.25" customHeight="1" thickBot="1">
      <c r="A19" s="293"/>
      <c r="B19" s="288"/>
      <c r="C19" s="46" t="s">
        <v>49</v>
      </c>
      <c r="D19" s="116"/>
      <c r="E19" s="296"/>
      <c r="F19" s="118"/>
      <c r="G19" s="296"/>
      <c r="H19" s="60"/>
      <c r="I19" s="117"/>
      <c r="J19" s="60"/>
    </row>
  </sheetData>
  <sheetProtection password="EC32" sheet="1" objects="1" scenarios="1"/>
  <mergeCells count="28">
    <mergeCell ref="J7:J9"/>
    <mergeCell ref="A1:J1"/>
    <mergeCell ref="A7:A9"/>
    <mergeCell ref="B7:B9"/>
    <mergeCell ref="D7:D9"/>
    <mergeCell ref="E7:E9"/>
    <mergeCell ref="F7:F9"/>
    <mergeCell ref="G7:G9"/>
    <mergeCell ref="J4:J6"/>
    <mergeCell ref="E5:E6"/>
    <mergeCell ref="H7:H9"/>
    <mergeCell ref="A10:A19"/>
    <mergeCell ref="B11:B13"/>
    <mergeCell ref="B14:B16"/>
    <mergeCell ref="A4:A6"/>
    <mergeCell ref="B4:B6"/>
    <mergeCell ref="E17:E19"/>
    <mergeCell ref="E11:E13"/>
    <mergeCell ref="E14:E16"/>
    <mergeCell ref="B17:B19"/>
    <mergeCell ref="C4:D6"/>
    <mergeCell ref="F4:F6"/>
    <mergeCell ref="G5:G6"/>
    <mergeCell ref="I5:I6"/>
    <mergeCell ref="H4:H6"/>
    <mergeCell ref="G17:G19"/>
    <mergeCell ref="G14:G16"/>
    <mergeCell ref="I7:I9"/>
  </mergeCells>
  <conditionalFormatting sqref="G10 I10 A1:J1 F7:F19 J7:J19 H7:H19 E10 A7:A10 C7:D19 B7:B14 B17">
    <cfRule type="expression" priority="1" dxfId="5" stopIfTrue="1">
      <formula>LEN(TRIM(A1))=0</formula>
    </cfRule>
  </conditionalFormatting>
  <conditionalFormatting sqref="I7 E7 E11:E17 G7 I11:I19 G11:G17">
    <cfRule type="cellIs" priority="2" dxfId="2" operator="equal" stopIfTrue="1">
      <formula>5</formula>
    </cfRule>
    <cfRule type="cellIs" priority="3" dxfId="3" operator="equal" stopIfTrue="1">
      <formula>0</formula>
    </cfRule>
  </conditionalFormatting>
  <conditionalFormatting sqref="G10">
    <cfRule type="cellIs" priority="4" dxfId="2" operator="equal" stopIfTrue="1">
      <formula>5</formula>
    </cfRule>
  </conditionalFormatting>
  <conditionalFormatting sqref="G10">
    <cfRule type="cellIs" priority="5" dxfId="1" operator="equal" stopIfTrue="1">
      <formula>0</formula>
    </cfRule>
  </conditionalFormatting>
  <conditionalFormatting sqref="E10">
    <cfRule type="cellIs" priority="6" dxfId="0" operator="equal" stopIfTrue="1">
      <formula>3</formula>
    </cfRule>
  </conditionalFormatting>
  <dataValidations count="1">
    <dataValidation type="list" allowBlank="1" showDropDown="1" showInputMessage="1" showErrorMessage="1" sqref="E7:E9 I11:I19 E11:E17 G7:G9 I7:I9 G11:G17">
      <formula1>"0,3,5"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P12"/>
  <sheetViews>
    <sheetView showGridLines="0" view="pageBreakPreview" zoomScale="60" zoomScalePageLayoutView="0" workbookViewId="0" topLeftCell="A1">
      <selection activeCell="M21" sqref="M21"/>
    </sheetView>
  </sheetViews>
  <sheetFormatPr defaultColWidth="11.421875" defaultRowHeight="15"/>
  <cols>
    <col min="1" max="1" width="4.421875" style="6" customWidth="1"/>
    <col min="2" max="2" width="61.28125" style="6" bestFit="1" customWidth="1"/>
    <col min="3" max="3" width="9.00390625" style="6" customWidth="1"/>
    <col min="4" max="4" width="9.7109375" style="7" customWidth="1"/>
    <col min="5" max="5" width="10.140625" style="7" customWidth="1"/>
    <col min="6" max="6" width="6.8515625" style="7" customWidth="1"/>
    <col min="7" max="7" width="20.28125" style="7" customWidth="1"/>
    <col min="8" max="8" width="20.421875" style="7" customWidth="1"/>
    <col min="9" max="9" width="10.7109375" style="8" customWidth="1"/>
    <col min="10" max="16384" width="11.421875" style="6" customWidth="1"/>
  </cols>
  <sheetData>
    <row r="1" spans="1:9" ht="33" customHeight="1" thickBot="1">
      <c r="A1" s="303" t="s">
        <v>134</v>
      </c>
      <c r="B1" s="304"/>
      <c r="C1" s="304"/>
      <c r="D1" s="304"/>
      <c r="E1" s="304"/>
      <c r="F1" s="304"/>
      <c r="G1" s="304"/>
      <c r="H1" s="304"/>
      <c r="I1" s="305"/>
    </row>
    <row r="3" ht="15.75" thickBot="1"/>
    <row r="4" spans="2:8" ht="15.75" thickBot="1">
      <c r="B4" s="10"/>
      <c r="C4" s="11" t="s">
        <v>9</v>
      </c>
      <c r="D4" s="12" t="s">
        <v>23</v>
      </c>
      <c r="E4" s="13" t="s">
        <v>26</v>
      </c>
      <c r="F4" s="14" t="s">
        <v>27</v>
      </c>
      <c r="G4" s="15" t="s">
        <v>54</v>
      </c>
      <c r="H4" s="16" t="s">
        <v>55</v>
      </c>
    </row>
    <row r="5" spans="2:8" ht="15">
      <c r="B5" s="17" t="s">
        <v>2</v>
      </c>
      <c r="C5" s="18" t="e">
        <f>(SUM(Prescription!E6:E19,Prescription!E21,Prescription!E23,Prescription!E25,Prescription!E28,Prescription!E30,Prescription!E34,Prescription!E36,Prescription!E38,Prescription!E39,Prescription!E45,Prescription!E51)/(COUNT(Prescription!E6,Prescription!E9,Prescription!E12,Prescription!E14,Prescription!E21,Prescription!E23,Prescription!E25,Prescription!E28,Prescription!E30,Prescription!E34,Prescription!E36,Prescription!E38,Prescription!E39,Prescription!E45,Prescription!E51)*5))</f>
        <v>#DIV/0!</v>
      </c>
      <c r="D5" s="19" t="e">
        <f>(SUM(Prescription!G6,Prescription!G9,Prescription!G12,Prescription!G14,Prescription!G21,Prescription!G23,Prescription!G25,Prescription!G28,Prescription!G30,Prescription!G34,Prescription!G36,Prescription!G38,Prescription!G39,Prescription!G45,Prescription!G51)/(COUNT(Prescription!G6,Prescription!G9,Prescription!G12,Prescription!G14,Prescription!G21,Prescription!G23,Prescription!G25,Prescription!G28,Prescription!G30,Prescription!G34,Prescription!G36,Prescription!G38,Prescription!G39,Prescription!G45,Prescription!G51)*5))</f>
        <v>#DIV/0!</v>
      </c>
      <c r="E5" s="20" t="e">
        <f>(SUM(Prescription!I6,Prescription!I9,Prescription!I12,Prescription!I14,Prescription!I21,Prescription!I23,Prescription!I25,Prescription!I28,Prescription!I30,Prescription!I34,Prescription!I36,Prescription!I38,Prescription!I39,Prescription!I45,Prescription!I51)/(COUNT(Prescription!I6,Prescription!I9,Prescription!I12,Prescription!I14,Prescription!I21,Prescription!I23,Prescription!I25,Prescription!I28,Prescription!I30,Prescription!I34,Prescription!I36,Prescription!I38,Prescription!I39,Prescription!I45,Prescription!I51)*5))</f>
        <v>#DIV/0!</v>
      </c>
      <c r="F5" s="21"/>
      <c r="G5" s="22" t="e">
        <f>D5-C5</f>
        <v>#DIV/0!</v>
      </c>
      <c r="H5" s="23" t="e">
        <f>E5-D5</f>
        <v>#DIV/0!</v>
      </c>
    </row>
    <row r="6" spans="2:8" ht="15">
      <c r="B6" s="17" t="s">
        <v>121</v>
      </c>
      <c r="C6" s="18" t="e">
        <f>(SUM(Stockage!E7:E33)/(COUNT(Stockage!E7:E33)*5))</f>
        <v>#DIV/0!</v>
      </c>
      <c r="D6" s="19" t="e">
        <f>(SUM(Stockage!G7:G33)/(COUNT(Stockage!G7:G33)*5))</f>
        <v>#DIV/0!</v>
      </c>
      <c r="E6" s="20" t="e">
        <f>(SUM(Stockage!I7:I33)/(COUNT(Stockage!I7:I33)*5))</f>
        <v>#DIV/0!</v>
      </c>
      <c r="F6" s="21"/>
      <c r="G6" s="22" t="e">
        <f aca="true" t="shared" si="0" ref="G6:G11">D6-C6</f>
        <v>#DIV/0!</v>
      </c>
      <c r="H6" s="23" t="e">
        <f aca="true" t="shared" si="1" ref="H6:H11">E6-D6</f>
        <v>#DIV/0!</v>
      </c>
    </row>
    <row r="7" spans="2:8" ht="15">
      <c r="B7" s="17" t="s">
        <v>75</v>
      </c>
      <c r="C7" s="18" t="e">
        <f>((SUM(Préparation!E8,Préparation!E11,Préparation!E12,Préparation!E13,Préparation!E14,Préparation!E17,Préparation!E19,Préparation!E22,Préparation!E25,Préparation!E29)))/(COUNT(Préparation!E8,Préparation!E11,Préparation!E12,Préparation!E13,Préparation!E14,Préparation!E17,Préparation!E19,Préparation!E22,Préparation!E25,Préparation!E29)*5)</f>
        <v>#DIV/0!</v>
      </c>
      <c r="D7" s="19" t="e">
        <f>((SUM(Préparation!G8,Préparation!G11,Préparation!G12,Préparation!G13,Préparation!G14,Préparation!G17,Préparation!G19,Préparation!G22,Préparation!G25,Préparation!G29)))/(COUNT(Préparation!G8,Préparation!G11,Préparation!G12,Préparation!G13,Préparation!G14,Préparation!G17,Préparation!G19,Préparation!G22,Préparation!G25,Préparation!G29)*5)</f>
        <v>#DIV/0!</v>
      </c>
      <c r="E7" s="20" t="e">
        <f>((SUM(Préparation!I8,Préparation!I11,Préparation!I12,Préparation!I13,Préparation!I14,Préparation!I17,Préparation!I19,Préparation!I22,Préparation!I25,Préparation!I29)))/(COUNT(Préparation!I8,Préparation!I11,Préparation!I12,Préparation!I13,Préparation!I14,Préparation!I17,Préparation!I19,Préparation!I22,Préparation!I25,Préparation!I29)*5)</f>
        <v>#DIV/0!</v>
      </c>
      <c r="F7" s="21"/>
      <c r="G7" s="22" t="e">
        <f t="shared" si="0"/>
        <v>#DIV/0!</v>
      </c>
      <c r="H7" s="23" t="e">
        <f t="shared" si="1"/>
        <v>#DIV/0!</v>
      </c>
    </row>
    <row r="8" spans="2:8" ht="15">
      <c r="B8" s="17" t="s">
        <v>69</v>
      </c>
      <c r="C8" s="18" t="e">
        <f>SUM('Distribution administration'!E7:E28,'Distribution administration'!E19,'Distribution administration'!E20,'Distribution administration'!E23:E24,'Distribution administration'!E29:E31,'Distribution administration'!E32:E34,'Distribution administration'!E35:E37,'Distribution administration'!E38:E40,'Distribution administration'!E44:E46,'Distribution administration'!E47:E49,'Distribution administration'!E50:E52,'Distribution administration'!E53:E55)/(COUNT('Distribution administration'!E7:E28,'Distribution administration'!E19,'Distribution administration'!E20,'Distribution administration'!E23:E24,'Distribution administration'!E29:E31,'Distribution administration'!E32:E34,'Distribution administration'!E35:E37,'Distribution administration'!E38:E40,'Distribution administration'!E44:E46,'Distribution administration'!E47:E49,'Distribution administration'!E50:E52,'Distribution administration'!E53:E55)*5)</f>
        <v>#DIV/0!</v>
      </c>
      <c r="D8" s="19" t="e">
        <f>SUM('Distribution administration'!G7:G28,'Distribution administration'!G19,'Distribution administration'!G20,'Distribution administration'!G23:G24,'Distribution administration'!G29:G31,'Distribution administration'!G32:G34,'Distribution administration'!G35:G37,'Distribution administration'!G38:G40,'Distribution administration'!G44:G46,'Distribution administration'!G47:G49,'Distribution administration'!G50:G52,'Distribution administration'!G53:G55)/(COUNT('Distribution administration'!G7:G28,'Distribution administration'!G19,'Distribution administration'!G20,'Distribution administration'!G23:G24,'Distribution administration'!G29:G31,'Distribution administration'!G32:G34,'Distribution administration'!G35:G37,'Distribution administration'!G38:G40,'Distribution administration'!G44:G46,'Distribution administration'!G47:G49,'Distribution administration'!G50:G52,'Distribution administration'!G53:G55)*5)</f>
        <v>#DIV/0!</v>
      </c>
      <c r="E8" s="20" t="e">
        <f>SUM('Distribution administration'!I7:I28,'Distribution administration'!I19,'Distribution administration'!I20,'Distribution administration'!I23:I24,'Distribution administration'!I29:I31,'Distribution administration'!I32:I34,'Distribution administration'!I35:I37,'Distribution administration'!I38:I40,'Distribution administration'!I44:I46,'Distribution administration'!I47:I49,'Distribution administration'!I50:I52,'Distribution administration'!I53:I55)/(COUNT('Distribution administration'!I7:I28,'Distribution administration'!I19,'Distribution administration'!I20,'Distribution administration'!I23:I24,'Distribution administration'!I29:I31,'Distribution administration'!I32:I34,'Distribution administration'!I35:I37,'Distribution administration'!I38:I40,'Distribution administration'!I44:I46,'Distribution administration'!I47:I49,'Distribution administration'!I50:I52,'Distribution administration'!I53:I55)*5)</f>
        <v>#DIV/0!</v>
      </c>
      <c r="F8" s="21"/>
      <c r="G8" s="22" t="e">
        <f t="shared" si="0"/>
        <v>#DIV/0!</v>
      </c>
      <c r="H8" s="23" t="e">
        <f t="shared" si="1"/>
        <v>#DIV/0!</v>
      </c>
    </row>
    <row r="9" spans="2:8" ht="15">
      <c r="B9" s="17" t="s">
        <v>24</v>
      </c>
      <c r="C9" s="18" t="e">
        <f>(SUM(Coordination!E6,Coordination!E9,Coordination!E10,Coordination!E11,Coordination!E17,Coordination!E19,Coordination!E21,Coordination!E23,Coordination!E26))/(COUNT(Coordination!E6,Coordination!E9,Coordination!E10,Coordination!E11,Coordination!E17,Coordination!E19,Coordination!E21,Coordination!E23,Coordination!E26)*5)</f>
        <v>#DIV/0!</v>
      </c>
      <c r="D9" s="19" t="e">
        <f>(SUM(Coordination!G6,Coordination!G9,Coordination!G10,Coordination!G11,Coordination!G17,Coordination!G19,Coordination!G21,Coordination!G23,Coordination!G26))/(COUNT(Coordination!G6,Coordination!G9,Coordination!G10,Coordination!G11,Coordination!G17,Coordination!G19,Coordination!G21,Coordination!G23,Coordination!G26)*5)</f>
        <v>#DIV/0!</v>
      </c>
      <c r="E9" s="20" t="e">
        <f>(SUM(Coordination!I6,Coordination!I9,Coordination!I10,Coordination!I11,Coordination!I17,Coordination!I19,Coordination!I21,Coordination!I23,Coordination!I26))/(COUNT(Coordination!I6,Coordination!I9,Coordination!I10,Coordination!I11,Coordination!I17,Coordination!I19,Coordination!I21,Coordination!I23,Coordination!I26)*5)</f>
        <v>#DIV/0!</v>
      </c>
      <c r="F9" s="21"/>
      <c r="G9" s="22" t="e">
        <f t="shared" si="0"/>
        <v>#DIV/0!</v>
      </c>
      <c r="H9" s="23" t="e">
        <f t="shared" si="1"/>
        <v>#DIV/0!</v>
      </c>
    </row>
    <row r="10" spans="2:8" ht="15.75" thickBot="1">
      <c r="B10" s="17" t="s">
        <v>133</v>
      </c>
      <c r="C10" s="24" t="e">
        <f>(SUM(Formation_Information!E7,Formation_Information!E11,Formation_Information!E14,Formation_Information!E17)/(COUNT(Formation_Information!E7,Formation_Information!E11,Formation_Information!E14,Formation_Information!E17)*5))</f>
        <v>#DIV/0!</v>
      </c>
      <c r="D10" s="19" t="e">
        <f>(SUM(Formation_Information!G7,Formation_Information!G11,Formation_Information!G14,Formation_Information!G17)/(COUNT(Formation_Information!G7,Formation_Information!G11,Formation_Information!G14,Formation_Information!G17)*5))</f>
        <v>#DIV/0!</v>
      </c>
      <c r="E10" s="20" t="e">
        <f>(SUM(Formation_Information!I7,Formation_Information!I11,Formation_Information!I14,Formation_Information!I17)/(COUNT(Formation_Information!I7,Formation_Information!I11,Formation_Information!I14,Formation_Information!I17)*5))</f>
        <v>#DIV/0!</v>
      </c>
      <c r="F10" s="21"/>
      <c r="G10" s="22" t="e">
        <f t="shared" si="0"/>
        <v>#DIV/0!</v>
      </c>
      <c r="H10" s="23" t="e">
        <f t="shared" si="1"/>
        <v>#DIV/0!</v>
      </c>
    </row>
    <row r="11" spans="2:8" ht="15.75" thickBot="1">
      <c r="B11" s="25" t="s">
        <v>25</v>
      </c>
      <c r="C11" s="24" t="e">
        <f>AVERAGE(C5:C10)</f>
        <v>#DIV/0!</v>
      </c>
      <c r="D11" s="26" t="e">
        <f>AVERAGE(D5:D10)</f>
        <v>#DIV/0!</v>
      </c>
      <c r="E11" s="27" t="e">
        <f>AVERAGE(E5:E10)</f>
        <v>#DIV/0!</v>
      </c>
      <c r="F11" s="28"/>
      <c r="G11" s="29" t="e">
        <f t="shared" si="0"/>
        <v>#DIV/0!</v>
      </c>
      <c r="H11" s="30" t="e">
        <f t="shared" si="1"/>
        <v>#DIV/0!</v>
      </c>
    </row>
    <row r="12" ht="15">
      <c r="P12" s="9"/>
    </row>
  </sheetData>
  <sheetProtection password="EC32" sheet="1" objects="1" scenarios="1"/>
  <mergeCells count="1">
    <mergeCell ref="A1:I1"/>
  </mergeCells>
  <conditionalFormatting sqref="G5:G11">
    <cfRule type="iconSet" priority="2" dxfId="5">
      <iconSet iconSet="3Arrows">
        <cfvo type="percent" val="0"/>
        <cfvo type="num" val="0"/>
        <cfvo gte="0" type="num" val="0"/>
      </iconSet>
    </cfRule>
  </conditionalFormatting>
  <printOptions/>
  <pageMargins left="0.41" right="0.38" top="0.75" bottom="0.75" header="0.3" footer="0.3"/>
  <pageSetup horizontalDpi="600" verticalDpi="600" orientation="portrait" paperSize="9" scale="62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</dc:creator>
  <cp:keywords/>
  <dc:description/>
  <cp:lastModifiedBy>PERRIN Swanny</cp:lastModifiedBy>
  <cp:lastPrinted>2012-03-30T15:13:46Z</cp:lastPrinted>
  <dcterms:created xsi:type="dcterms:W3CDTF">2011-06-09T17:32:26Z</dcterms:created>
  <dcterms:modified xsi:type="dcterms:W3CDTF">2020-09-15T14:00:54Z</dcterms:modified>
  <cp:category/>
  <cp:version/>
  <cp:contentType/>
  <cp:contentStatus/>
</cp:coreProperties>
</file>