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W:\Pharma\OMEDIT\2-THEMATIQUES\Santé mentale\3-Projets\3 - Médicaments anticholinergiques\4 - Calculateur de charge\"/>
    </mc:Choice>
  </mc:AlternateContent>
  <workbookProtection workbookAlgorithmName="SHA-512" workbookHashValue="rgsYN6YkLeDWCojKFkkyx+AZBmHnUU//XytiBcEvzVWPBoFP2k78uZOfiefYWqJ4n4iVOLY9Zy6oOWac+B4QuA==" workbookSaltValue="4K15vdcxFay74oMltjynfw==" workbookSpinCount="100000" lockStructure="1"/>
  <bookViews>
    <workbookView xWindow="0" yWindow="0" windowWidth="28800" windowHeight="12300" activeTab="2"/>
  </bookViews>
  <sheets>
    <sheet name="Notice" sheetId="5" r:id="rId1"/>
    <sheet name="Calculateur charge" sheetId="3" r:id="rId2"/>
    <sheet name="Echelles CIA et ACB" sheetId="1" r:id="rId3"/>
  </sheets>
  <definedNames>
    <definedName name="_xlnm._FilterDatabase" localSheetId="1" hidden="1">'Calculateur charge'!$G$29:$J$29</definedName>
    <definedName name="_xlnm._FilterDatabase" localSheetId="2" hidden="1">'Echelles CIA et ACB'!$A$3:$E$169</definedName>
    <definedName name="_xlnm.Print_Area" localSheetId="0">Notice!$A$1:$L$17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3" l="1"/>
  <c r="D12" i="3"/>
  <c r="D13" i="3"/>
  <c r="D14" i="3"/>
  <c r="D15" i="3"/>
  <c r="D16" i="3"/>
  <c r="D17" i="3"/>
  <c r="D18" i="3"/>
  <c r="D19" i="3"/>
  <c r="C6" i="3"/>
  <c r="C7" i="3"/>
  <c r="C8" i="3"/>
  <c r="C9" i="3"/>
  <c r="C10" i="3"/>
  <c r="C11" i="3"/>
  <c r="C12" i="3"/>
  <c r="C13" i="3"/>
  <c r="C14" i="3"/>
  <c r="C15" i="3"/>
  <c r="C16" i="3"/>
  <c r="C17" i="3"/>
  <c r="C18" i="3"/>
  <c r="C19" i="3"/>
  <c r="C5" i="3"/>
  <c r="B6" i="3"/>
  <c r="B7" i="3"/>
  <c r="B8" i="3"/>
  <c r="B9" i="3"/>
  <c r="B10" i="3"/>
  <c r="B11" i="3"/>
  <c r="B12" i="3"/>
  <c r="B13" i="3"/>
  <c r="B14" i="3"/>
  <c r="B15" i="3"/>
  <c r="B16" i="3"/>
  <c r="B17" i="3"/>
  <c r="B18" i="3"/>
  <c r="B19" i="3"/>
  <c r="B5" i="3"/>
  <c r="K7" i="3" l="1" a="1"/>
  <c r="K7" i="3" s="1"/>
  <c r="G7" i="3" a="1"/>
  <c r="G7" i="3" s="1"/>
</calcChain>
</file>

<file path=xl/sharedStrings.xml><?xml version="1.0" encoding="utf-8"?>
<sst xmlns="http://schemas.openxmlformats.org/spreadsheetml/2006/main" count="631" uniqueCount="289">
  <si>
    <t>DCI</t>
  </si>
  <si>
    <t>Score CIA</t>
  </si>
  <si>
    <t>Alprazolam</t>
  </si>
  <si>
    <t>Amantadine</t>
  </si>
  <si>
    <t>Amitriptyline</t>
  </si>
  <si>
    <t>Ampicilline</t>
  </si>
  <si>
    <t>Azathioprine</t>
  </si>
  <si>
    <t>Bromocriptine</t>
  </si>
  <si>
    <t>Bupropion</t>
  </si>
  <si>
    <t>Captopril</t>
  </si>
  <si>
    <t>Carbidopa</t>
  </si>
  <si>
    <t>Cefoxitine</t>
  </si>
  <si>
    <t>Chlorpromazine</t>
  </si>
  <si>
    <t>Antipsychotique</t>
  </si>
  <si>
    <t>Citalopram</t>
  </si>
  <si>
    <t>Clindamycine</t>
  </si>
  <si>
    <t>Clomipramine</t>
  </si>
  <si>
    <t>Clonazepam</t>
  </si>
  <si>
    <t>Clorazepate</t>
  </si>
  <si>
    <t>Clozapine</t>
  </si>
  <si>
    <t>Colchicine</t>
  </si>
  <si>
    <t>Cyproheptadine</t>
  </si>
  <si>
    <t>Desloratadine</t>
  </si>
  <si>
    <t>Dexamethasone</t>
  </si>
  <si>
    <t>Diazepam</t>
  </si>
  <si>
    <t>Digoxine</t>
  </si>
  <si>
    <t>Diphenhydramine</t>
  </si>
  <si>
    <t>Disopyramide</t>
  </si>
  <si>
    <t>Domperidone</t>
  </si>
  <si>
    <t>Doxylamine</t>
  </si>
  <si>
    <t>Duloxetine</t>
  </si>
  <si>
    <t>Entacapone</t>
  </si>
  <si>
    <t>Famotidine</t>
  </si>
  <si>
    <t>Score ACB</t>
  </si>
  <si>
    <t>Médicaments (DCI)</t>
  </si>
  <si>
    <t>Fentanyl</t>
  </si>
  <si>
    <t>Fexofenadine</t>
  </si>
  <si>
    <t>Fluvoxamine</t>
  </si>
  <si>
    <t>Hydroxyzine</t>
  </si>
  <si>
    <t>Imipramine</t>
  </si>
  <si>
    <t>Ipratropium</t>
  </si>
  <si>
    <t>Levodopa</t>
  </si>
  <si>
    <t>Levomepromazine</t>
  </si>
  <si>
    <t>Lithium</t>
  </si>
  <si>
    <t>Cimetidine</t>
  </si>
  <si>
    <t>Dipyridamole</t>
  </si>
  <si>
    <t>Doxepine</t>
  </si>
  <si>
    <t>Furosemide</t>
  </si>
  <si>
    <t>Haloperidol</t>
  </si>
  <si>
    <t>Loperamide</t>
  </si>
  <si>
    <t>Loxapine</t>
  </si>
  <si>
    <t>Metoprolol</t>
  </si>
  <si>
    <t>Morphine</t>
  </si>
  <si>
    <t>Nifedipine</t>
  </si>
  <si>
    <t>Olanzapine</t>
  </si>
  <si>
    <t>Oxcarbazepine</t>
  </si>
  <si>
    <t>Oxybutynine</t>
  </si>
  <si>
    <t>Prednisone</t>
  </si>
  <si>
    <t>Prednisolone</t>
  </si>
  <si>
    <t>Pimozide</t>
  </si>
  <si>
    <t>Quetiapine</t>
  </si>
  <si>
    <t>Quinidine</t>
  </si>
  <si>
    <t>Risperidone</t>
  </si>
  <si>
    <t>Scopolamine</t>
  </si>
  <si>
    <t>Theophylline</t>
  </si>
  <si>
    <t>Tolterodine</t>
  </si>
  <si>
    <t>Triamterene</t>
  </si>
  <si>
    <t>Trimipramine</t>
  </si>
  <si>
    <t>Warfarine</t>
  </si>
  <si>
    <t>Oxazepam</t>
  </si>
  <si>
    <t>Alimemazine</t>
  </si>
  <si>
    <t>Alverine</t>
  </si>
  <si>
    <t>Atenolol</t>
  </si>
  <si>
    <t>Baclofene</t>
  </si>
  <si>
    <t>Biperidene</t>
  </si>
  <si>
    <t>Carbamazepine</t>
  </si>
  <si>
    <t>Cetirizine</t>
  </si>
  <si>
    <t>Chlordiazepoxide</t>
  </si>
  <si>
    <t>Codeine</t>
  </si>
  <si>
    <t>Dexchlorpheniramine</t>
  </si>
  <si>
    <t>Dosulepine</t>
  </si>
  <si>
    <t>Tramadol</t>
  </si>
  <si>
    <t>Solifenacine</t>
  </si>
  <si>
    <t>Diltiazem</t>
  </si>
  <si>
    <t>Paroxetine</t>
  </si>
  <si>
    <t>Loratadine</t>
  </si>
  <si>
    <t>Lorazepam</t>
  </si>
  <si>
    <t>Maprotiline</t>
  </si>
  <si>
    <t>Meclozine</t>
  </si>
  <si>
    <t>Mequitazine</t>
  </si>
  <si>
    <t>Methadone</t>
  </si>
  <si>
    <t>Methocarbamol</t>
  </si>
  <si>
    <t>Methylprednisolone</t>
  </si>
  <si>
    <t>Midazolam</t>
  </si>
  <si>
    <t>Mirtazapine</t>
  </si>
  <si>
    <t>Oxycodone</t>
  </si>
  <si>
    <t>Phenelzine</t>
  </si>
  <si>
    <t>Piperacilline</t>
  </si>
  <si>
    <t>Pipotiazine</t>
  </si>
  <si>
    <t>Pramipexole</t>
  </si>
  <si>
    <t>Pseudoephedrine</t>
  </si>
  <si>
    <t>Selegiline</t>
  </si>
  <si>
    <t>Sertraline</t>
  </si>
  <si>
    <t>Tizanidine</t>
  </si>
  <si>
    <t>Trazodone</t>
  </si>
  <si>
    <t>Triamcinolone</t>
  </si>
  <si>
    <t>Trihexyphenidyle</t>
  </si>
  <si>
    <t>Triprolidine</t>
  </si>
  <si>
    <t>Tropatepine</t>
  </si>
  <si>
    <t>Trospium</t>
  </si>
  <si>
    <t>Vancomycine</t>
  </si>
  <si>
    <t>Cyamemazine</t>
  </si>
  <si>
    <t>Chlortalidone</t>
  </si>
  <si>
    <t xml:space="preserve">Signification du score </t>
  </si>
  <si>
    <t xml:space="preserve">Calculateur de charge anticholinergique </t>
  </si>
  <si>
    <t>Préambule</t>
  </si>
  <si>
    <t>Notice et règles d'utilisation</t>
  </si>
  <si>
    <t>&gt; Onglet "Calculateur charge" &lt;</t>
  </si>
  <si>
    <t>Fluoxetine</t>
  </si>
  <si>
    <t>Promethazine</t>
  </si>
  <si>
    <t>Metoclopramide</t>
  </si>
  <si>
    <r>
      <rPr>
        <b/>
        <sz val="11"/>
        <color theme="1"/>
        <rFont val="Segoe UI Emoji"/>
        <family val="2"/>
      </rPr>
      <t>Score = 2</t>
    </r>
    <r>
      <rPr>
        <sz val="11"/>
        <color theme="1"/>
        <rFont val="Segoe UI Emoji"/>
        <family val="2"/>
      </rPr>
      <t xml:space="preserve"> --&gt; potentiel anticholinergique modéré</t>
    </r>
  </si>
  <si>
    <r>
      <rPr>
        <b/>
        <sz val="11"/>
        <color theme="1"/>
        <rFont val="Segoe UI Emoji"/>
        <family val="2"/>
      </rPr>
      <t>Score = 1</t>
    </r>
    <r>
      <rPr>
        <sz val="11"/>
        <color theme="1"/>
        <rFont val="Segoe UI Emoji"/>
        <family val="2"/>
      </rPr>
      <t xml:space="preserve"> --&gt; potentiel anticholinergique faible </t>
    </r>
  </si>
  <si>
    <r>
      <rPr>
        <b/>
        <sz val="11"/>
        <color theme="1"/>
        <rFont val="Segoe UI Emoji"/>
        <family val="2"/>
      </rPr>
      <t>Score = 3</t>
    </r>
    <r>
      <rPr>
        <sz val="11"/>
        <color theme="1"/>
        <rFont val="Segoe UI Emoji"/>
        <family val="2"/>
      </rPr>
      <t xml:space="preserve"> --&gt; potentiel anticholinergique fort  </t>
    </r>
  </si>
  <si>
    <r>
      <rPr>
        <b/>
        <sz val="11"/>
        <color theme="1"/>
        <rFont val="Segoe UI Emoji"/>
        <family val="2"/>
      </rPr>
      <t>Score = 1</t>
    </r>
    <r>
      <rPr>
        <sz val="11"/>
        <color theme="1"/>
        <rFont val="Segoe UI Emoji"/>
        <family val="2"/>
      </rPr>
      <t xml:space="preserve"> --&gt; possible effet anticholinergique cognitif (preuve in vitro sans preuve clinique)</t>
    </r>
  </si>
  <si>
    <t>Passage de la BHE</t>
  </si>
  <si>
    <t>Oui</t>
  </si>
  <si>
    <t>Aminophylline</t>
  </si>
  <si>
    <t>Aripiprazole</t>
  </si>
  <si>
    <t>Non</t>
  </si>
  <si>
    <t>Betaxolol</t>
  </si>
  <si>
    <t>Bisacodyl</t>
  </si>
  <si>
    <t>Clidinium</t>
  </si>
  <si>
    <t>Dextromethorphane</t>
  </si>
  <si>
    <t>Escitalopram</t>
  </si>
  <si>
    <t>Estazolam</t>
  </si>
  <si>
    <t>Flupentixol</t>
  </si>
  <si>
    <t>Iproniazide</t>
  </si>
  <si>
    <t>Metformine</t>
  </si>
  <si>
    <t>Milnacipran</t>
  </si>
  <si>
    <t>Nalbuphine</t>
  </si>
  <si>
    <t>Naratriptan</t>
  </si>
  <si>
    <t>Antimigraineux</t>
  </si>
  <si>
    <t>Sumatriptan</t>
  </si>
  <si>
    <t>Trandolapril</t>
  </si>
  <si>
    <t>Tranylcypromine</t>
  </si>
  <si>
    <t>Valproate</t>
  </si>
  <si>
    <t>Valpromide</t>
  </si>
  <si>
    <t>Venlafaxine</t>
  </si>
  <si>
    <t>Ziprasidone</t>
  </si>
  <si>
    <t>Zuclopenthixol</t>
  </si>
  <si>
    <t>Benazepril</t>
  </si>
  <si>
    <t>Bromazepam</t>
  </si>
  <si>
    <t>Celecoxib</t>
  </si>
  <si>
    <t>Ephedrine</t>
  </si>
  <si>
    <t>Esketamine</t>
  </si>
  <si>
    <t>Fesoterodine</t>
  </si>
  <si>
    <t>Ketamine</t>
  </si>
  <si>
    <t>Levocetirizine</t>
  </si>
  <si>
    <t>Metopimazine</t>
  </si>
  <si>
    <t>Nefopam</t>
  </si>
  <si>
    <t>Neomycine</t>
  </si>
  <si>
    <t>Paliperidone</t>
  </si>
  <si>
    <t>Pheniramine</t>
  </si>
  <si>
    <t>Phenobarbital</t>
  </si>
  <si>
    <t>Pipamperone</t>
  </si>
  <si>
    <t>Cycloserine</t>
  </si>
  <si>
    <t>Dimenhydrinate</t>
  </si>
  <si>
    <t>Penfluridol</t>
  </si>
  <si>
    <t>Sulpiride</t>
  </si>
  <si>
    <t>Propericiazine</t>
  </si>
  <si>
    <t>Zolmitriptan</t>
  </si>
  <si>
    <t>Chlorphenamine</t>
  </si>
  <si>
    <t>Isosorbide</t>
  </si>
  <si>
    <r>
      <rPr>
        <b/>
        <sz val="11"/>
        <color theme="1"/>
        <rFont val="Segoe UI Emoji"/>
        <family val="2"/>
      </rPr>
      <t>Score = 3</t>
    </r>
    <r>
      <rPr>
        <sz val="11"/>
        <color theme="1"/>
        <rFont val="Segoe UI Emoji"/>
        <family val="2"/>
      </rPr>
      <t xml:space="preserve"> --&gt; effet anticholinergique cognitif sévère cliniquement significatif</t>
    </r>
  </si>
  <si>
    <t>Ciclosporine</t>
  </si>
  <si>
    <t>Charge anticholinergique totale de la prescription selon l'échelle CIA</t>
  </si>
  <si>
    <t>Charge anticholinergique totale de la prescription selon l'échelle ACB</t>
  </si>
  <si>
    <t>Imprégnation anticholinergique considérée élevée si score &gt; 5</t>
  </si>
  <si>
    <t>Impact cognitif global considéré significatif si score ≥ 4</t>
  </si>
  <si>
    <t>Prescription du patient</t>
  </si>
  <si>
    <t>Guaifenesine</t>
  </si>
  <si>
    <r>
      <rPr>
        <b/>
        <sz val="11"/>
        <color theme="1"/>
        <rFont val="Segoe UI Emoji"/>
        <family val="2"/>
      </rPr>
      <t>Score = 2</t>
    </r>
    <r>
      <rPr>
        <sz val="11"/>
        <color theme="1"/>
        <rFont val="Segoe UI Emoji"/>
        <family val="2"/>
      </rPr>
      <t xml:space="preserve"> --&gt; effet anticholinergique cognitif modéré cliniquement significatif</t>
    </r>
  </si>
  <si>
    <t>Aging Brain Program of the Indiana University Center for Aging Research. (2012). Anticholinergic Cognitive Burden Scale: Aging Brain Care 2012 Update. Indiana University Center for Aging Research.</t>
  </si>
  <si>
    <t>Amisulpride</t>
  </si>
  <si>
    <r>
      <rPr>
        <b/>
        <u/>
        <sz val="15"/>
        <color theme="1"/>
        <rFont val="Segoe UI Emoji"/>
        <family val="2"/>
      </rPr>
      <t>Echelles CIA</t>
    </r>
    <r>
      <rPr>
        <sz val="11"/>
        <color theme="1"/>
        <rFont val="Segoe UI Emoji"/>
        <family val="2"/>
      </rPr>
      <t xml:space="preserve"> (Coefficient d'imprégnation anticholinergique) </t>
    </r>
  </si>
  <si>
    <r>
      <rPr>
        <b/>
        <u/>
        <sz val="15"/>
        <color theme="1"/>
        <rFont val="Segoe UI Emoji"/>
        <family val="2"/>
      </rPr>
      <t>Echelle ACB</t>
    </r>
    <r>
      <rPr>
        <sz val="11"/>
        <color theme="1"/>
        <rFont val="Segoe UI Emoji"/>
        <family val="2"/>
      </rPr>
      <t xml:space="preserve"> (Anticholinergic Cognitive Burden / Echelle du risque cognitif lié aux anticholinergiques)</t>
    </r>
  </si>
  <si>
    <r>
      <rPr>
        <u/>
        <sz val="11"/>
        <color theme="1"/>
        <rFont val="Segoe UI Emoji"/>
        <family val="2"/>
      </rPr>
      <t>Sources</t>
    </r>
    <r>
      <rPr>
        <sz val="11"/>
        <color theme="1"/>
        <rFont val="Segoe UI Emoji"/>
        <family val="2"/>
      </rPr>
      <t xml:space="preserve"> : </t>
    </r>
    <r>
      <rPr>
        <i/>
        <sz val="11"/>
        <color theme="1"/>
        <rFont val="Segoe UI Emoji"/>
        <family val="2"/>
      </rPr>
      <t xml:space="preserve">Boustani, M. 2008 « Impact of anticholinergics on the aging brain: a review and practical application ». Aging Health 4 (3): 311‑20 </t>
    </r>
  </si>
  <si>
    <r>
      <rPr>
        <u/>
        <sz val="11"/>
        <color theme="1"/>
        <rFont val="Segoe UI Emoji"/>
        <family val="2"/>
      </rPr>
      <t>Source</t>
    </r>
    <r>
      <rPr>
        <sz val="11"/>
        <color theme="1"/>
        <rFont val="Segoe UI Emoji"/>
        <family val="2"/>
      </rPr>
      <t xml:space="preserve"> : </t>
    </r>
    <r>
      <rPr>
        <i/>
        <sz val="11"/>
        <color theme="1"/>
        <rFont val="Segoe UI Emoji"/>
        <family val="2"/>
      </rPr>
      <t>Javelot, H. 2022 « Mise à jour de l'échelle d'évaluation des effets anticholinergiques AIS d'après Briet et al. avec mention des puissances anticholinergiques et précision sur leurs aptitudes à traverser la barrière hématoencéphalique» revue de la littérature</t>
    </r>
  </si>
  <si>
    <r>
      <t xml:space="preserve">Echelle adaptée au marché </t>
    </r>
    <r>
      <rPr>
        <b/>
        <sz val="11"/>
        <color theme="1"/>
        <rFont val="Segoe UI Emoji"/>
        <family val="2"/>
      </rPr>
      <t xml:space="preserve">français </t>
    </r>
  </si>
  <si>
    <r>
      <t xml:space="preserve">Echelle adaptée au marché </t>
    </r>
    <r>
      <rPr>
        <b/>
        <sz val="11"/>
        <color theme="1"/>
        <rFont val="Segoe UI Emoji"/>
        <family val="2"/>
      </rPr>
      <t>américain</t>
    </r>
  </si>
  <si>
    <t>V4_février 2026</t>
  </si>
  <si>
    <t>Non concerné</t>
  </si>
  <si>
    <t>Oui*</t>
  </si>
  <si>
    <t>Oui pour voies IT, intraventriculaire
Non pour voies IV et IM</t>
  </si>
  <si>
    <t>Gentamicine</t>
  </si>
  <si>
    <t>Cet outil est une aide au calcul de la charge anticholinergique d'une prescription.
Le calculateur a été réalisé en complément de la fiche de l'OMEDIT Pays de la Loire intitulée "Médicaments anticholinergiques chez le sujet âgé : Les bons réflexes de prescription".
Il permet de calculer la charge anticholinergique d'une prescription via 2 échelles sélectionnées : 
- l'échelle de Briet ou CIA (Coefficient d'imprégnation anticholinergique) : échelle évaluant les effets indésirables anticholinergiques périphériques
- l'échelle de Boustani ou ACB (Echelle du risque cognitif lié aux anticholinergiques) : échelle évaluant les effets indésirables anticholinergiques centraux</t>
  </si>
  <si>
    <t>&gt; Onglet "Echelles CIA et ACB" &lt;</t>
  </si>
  <si>
    <t>Non pour formes collyre et pommade
Oui pour l'injectable</t>
  </si>
  <si>
    <t>Atropine</t>
  </si>
  <si>
    <t>Hydrocortisone</t>
  </si>
  <si>
    <t>Methotrexate</t>
  </si>
  <si>
    <t>Asthme et broncopneumopathies chroniques</t>
  </si>
  <si>
    <t>Classe pharmaco-thérapeutique</t>
  </si>
  <si>
    <t>* Collège national de Pharmacologie médicale. Pharmacomédicale.org [En ligne]. France (FR) ; [modifié le 11/05/2023 ; cité le 09/02/2026]. Disponible : https://urls.fr/yGuhk0</t>
  </si>
  <si>
    <t>Etats de dépendance</t>
  </si>
  <si>
    <t>Bêta-lactamines : céphalosporines</t>
  </si>
  <si>
    <t>Anti-inflammatoires non stéroïdiens</t>
  </si>
  <si>
    <t>Hypnotiques</t>
  </si>
  <si>
    <t>Anxiolytiques</t>
  </si>
  <si>
    <t>Antiparkinsoniens</t>
  </si>
  <si>
    <t>Neuroleptiques</t>
  </si>
  <si>
    <t>Antidépresseurs</t>
  </si>
  <si>
    <t>Antispastiques</t>
  </si>
  <si>
    <t>Congestion nasale</t>
  </si>
  <si>
    <t>Antihypertenseurs</t>
  </si>
  <si>
    <t xml:space="preserve">Antiépileptiques  </t>
  </si>
  <si>
    <t>Antihistaminique H1</t>
  </si>
  <si>
    <t>Antitussifs</t>
  </si>
  <si>
    <t>Insuffisance coronarienne</t>
  </si>
  <si>
    <t>Nausées et vomissements</t>
  </si>
  <si>
    <t>Antalgiques opoïdes de palier III</t>
  </si>
  <si>
    <t>Diurétiques</t>
  </si>
  <si>
    <t>Normothymiques</t>
  </si>
  <si>
    <t>Antihistaminiques H1</t>
  </si>
  <si>
    <t>Nausées et vomissements ; Antivertigineux</t>
  </si>
  <si>
    <t>Neuroleptiques ; Normothymiques</t>
  </si>
  <si>
    <t>Antiépileptiques</t>
  </si>
  <si>
    <t>Antalgiques opioïdes de palier III</t>
  </si>
  <si>
    <t>Antiparkinsoniens ; Syndrome des jambes sans repos</t>
  </si>
  <si>
    <t>Antiparkinsoniens ; Antiviraux</t>
  </si>
  <si>
    <t>Bêta-lactamines : pénicillines</t>
  </si>
  <si>
    <t>Antiarythmiques</t>
  </si>
  <si>
    <t>Antiarythmiques ; Antihypertenseurs</t>
  </si>
  <si>
    <t>Mydriatiques locaux ; Antispasmodiques ; Anesthésie générale ; Antiarythmiques</t>
  </si>
  <si>
    <t>Maladies inflammatoires de l'intestin ; Immunosuppresseurs</t>
  </si>
  <si>
    <t>Antihypertenseurs ; Insuffisance coronarienne</t>
  </si>
  <si>
    <t>Constipation</t>
  </si>
  <si>
    <t>Antiépileptiques ; Douleurs neuropatiques et algies rebelles ; Normothymiques</t>
  </si>
  <si>
    <t>Antiphotosensibilisant ; Antiparasitaires systémiques ; Traitement de fond des rhumatismes inflammatoires</t>
  </si>
  <si>
    <t>Reflux gastro-oesophagien ; Ulcère gastroduodénal</t>
  </si>
  <si>
    <t>Macrolides et apparentés</t>
  </si>
  <si>
    <t>Antidépresseurs ; Douleurs neuropathiques et algies rebelles</t>
  </si>
  <si>
    <t xml:space="preserve">Antalgiques opioïdes de palier II </t>
  </si>
  <si>
    <t>Antibiotiques : oxazolidinones</t>
  </si>
  <si>
    <t>Antiarythmiques ; Insuffisance cardiaque</t>
  </si>
  <si>
    <t>Prévention cardiovasculaire ; Antithrombotique</t>
  </si>
  <si>
    <t>Hypnotiques ; Nausées et vomissements</t>
  </si>
  <si>
    <t>Sympathomimétiques IV</t>
  </si>
  <si>
    <t>Antidépresseurs ; Anesthésique générale</t>
  </si>
  <si>
    <t>Vessie instable</t>
  </si>
  <si>
    <t>Mucolytiques</t>
  </si>
  <si>
    <t>Antidépresseurs ; Douleurs neuropathiques et algies rebelles ; Enurésie</t>
  </si>
  <si>
    <t>Insuffisance cardiaque ; Insuffisance coronarienne</t>
  </si>
  <si>
    <t>Anesthésique générale</t>
  </si>
  <si>
    <t>Diarrhée</t>
  </si>
  <si>
    <t>Diabète</t>
  </si>
  <si>
    <t>Myorelaxants : voie générale</t>
  </si>
  <si>
    <t>Antinéoplasiques ; Psoriasis ; Traitement de fond des rhumatismes inflammatoires</t>
  </si>
  <si>
    <t>Anti-inflammatoires stéroïdiens : corticoïdes</t>
  </si>
  <si>
    <t>Nausées et vomissements ; Antiémétiques</t>
  </si>
  <si>
    <t>Antiarythmiques ; Antihypertenseurs ; Insuffisance coronarienne ; Antimigraineux</t>
  </si>
  <si>
    <t>Antiépileptiques ; Anesthésie générale</t>
  </si>
  <si>
    <t>Antiparasitaires systémiques</t>
  </si>
  <si>
    <t>Antispasmodiques ; Nausées et vomissements ; Soins palliatifs</t>
  </si>
  <si>
    <t>Algie vasculaire de la face ; Antimigraineux</t>
  </si>
  <si>
    <t>Myorelaxants</t>
  </si>
  <si>
    <t>Antalgiques opioïdes de palier II</t>
  </si>
  <si>
    <t>Antihypertenseurs ; Insuffisance cardiaque</t>
  </si>
  <si>
    <t>antihypertenseurs ; Diurétiques</t>
  </si>
  <si>
    <t>Antibiotiques glycopeptidiques</t>
  </si>
  <si>
    <t>Prévention cardiovasculaire ; Antithrombotiques</t>
  </si>
  <si>
    <t>Antibiotiques aminosides</t>
  </si>
  <si>
    <t>IT : intrathécale - IV : intraveineux - IM : intramusculaire</t>
  </si>
  <si>
    <t>Troubles fonctionnels digestifs et / ou biliaires</t>
  </si>
  <si>
    <t>Antihypertenseurs ; Insuffisance rénale</t>
  </si>
  <si>
    <t xml:space="preserve">Antihypertenseurs ; Insuffisance cardiaque ; Insuffisance rénale </t>
  </si>
  <si>
    <t>Immunosuppresseurs ; Dermatite atopique ; Psoriasis ; Transplantation ; Traitement de fond des rhumatismes inflammatoires ; Néphropathies glomérulaires primitives</t>
  </si>
  <si>
    <t>Aminosides et apparentés</t>
  </si>
  <si>
    <t>Dermocorticoïdes ; Médicaments de l'axe hypophyso-surrénalien</t>
  </si>
  <si>
    <t>Antihistaminiques H1 ; Anxiolytiques</t>
  </si>
  <si>
    <t>Antalgiques non opoïdes</t>
  </si>
  <si>
    <t>Antidépresseurs ; Douleurs neuropatiques et algies rebelles ; Enurésie</t>
  </si>
  <si>
    <t>Accès aigu de goutte</t>
  </si>
  <si>
    <t>Hydroxychloroquine</t>
  </si>
  <si>
    <t>Hydroquinidine</t>
  </si>
  <si>
    <t>Quinine</t>
  </si>
  <si>
    <t>Dans cet onglet figure la liste des médicaments présents dans l'échelle de Briet ou CIA et Boustani ou ACB</t>
  </si>
  <si>
    <r>
      <rPr>
        <b/>
        <i/>
        <u/>
        <sz val="11"/>
        <color theme="1"/>
        <rFont val="Segoe UI Emoji"/>
        <family val="2"/>
      </rPr>
      <t>Comment utiliser le calculateur</t>
    </r>
    <r>
      <rPr>
        <b/>
        <i/>
        <sz val="11"/>
        <color theme="1"/>
        <rFont val="Segoe UI Emoji"/>
        <family val="2"/>
      </rPr>
      <t xml:space="preserve"> ? </t>
    </r>
    <r>
      <rPr>
        <sz val="11"/>
        <color theme="1"/>
        <rFont val="Segoe UI Emoji"/>
        <family val="2"/>
      </rPr>
      <t xml:space="preserve">
A partir d'une prescription, tapez chaque DCI (sans accent) dans la colonne "Médicament". La valeur du score anticholinergique de chaque molécule est calculé automatiquement pour les 2 échelles. La charge anticholinergique, correspondant au score anticholinergique total cumulatif de la prescription, est également calculée automatiquement. Dans le cas des molécules en association, tapez chaque DCI indépendamment l'une de l'autre dans le calculateur pour obtenir le score de charge anticholinergique.
Si NA s'affiche dans les colonnes "Score" et "Classe thérapeutique", cela signifie que le médicament recherché ne figure pas dans l'échelle correspondante. Nous n'avons donc pas de données sur la charge anticholinergique de cette molécule.
</t>
    </r>
    <r>
      <rPr>
        <b/>
        <i/>
        <u/>
        <sz val="11"/>
        <color theme="1"/>
        <rFont val="Segoe UI Emoji"/>
        <family val="2"/>
      </rPr>
      <t xml:space="preserve">Règles à respecter </t>
    </r>
    <r>
      <rPr>
        <b/>
        <i/>
        <sz val="11"/>
        <color rgb="FFFF0000"/>
        <rFont val="Segoe UI Emoji"/>
        <family val="2"/>
      </rPr>
      <t>:</t>
    </r>
    <r>
      <rPr>
        <b/>
        <i/>
        <u/>
        <sz val="11"/>
        <color rgb="FFFF0000"/>
        <rFont val="Segoe UI Emoji"/>
        <family val="2"/>
      </rPr>
      <t xml:space="preserve"> </t>
    </r>
    <r>
      <rPr>
        <sz val="11"/>
        <color theme="1"/>
        <rFont val="Segoe UI Emoji"/>
        <family val="2"/>
      </rPr>
      <t xml:space="preserve">
- Rechercher par DCI
</t>
    </r>
    <r>
      <rPr>
        <sz val="11"/>
        <rFont val="Segoe UI Emoji"/>
        <family val="2"/>
      </rPr>
      <t>- Ne pas mettre</t>
    </r>
    <r>
      <rPr>
        <sz val="11"/>
        <color theme="1"/>
        <rFont val="Segoe UI Emoji"/>
        <family val="2"/>
      </rPr>
      <t xml:space="preserve"> les accents dans le nom des molécules
- Faire attention à l'orthographe et aux erreurs de frappe 
- Ne pas laisser d'espace derrière le nom de la DCI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</si>
</sst>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scheme val="minor"/>
    </font>
    <font>
      <u/>
      <sz val="11"/>
      <color theme="10"/>
      <name val="Calibri"/>
      <family val="2"/>
      <scheme val="minor"/>
    </font>
    <font>
      <sz val="11"/>
      <color theme="1"/>
      <name val="Segoe UI Emoji"/>
      <family val="2"/>
    </font>
    <font>
      <i/>
      <sz val="11"/>
      <color theme="1"/>
      <name val="Segoe UI Emoji"/>
      <family val="2"/>
    </font>
    <font>
      <b/>
      <sz val="11"/>
      <color theme="1"/>
      <name val="Segoe UI Emoji"/>
      <family val="2"/>
    </font>
    <font>
      <b/>
      <sz val="13"/>
      <color theme="0"/>
      <name val="Segoe UI Emoji"/>
      <family val="2"/>
    </font>
    <font>
      <b/>
      <u/>
      <sz val="14"/>
      <color theme="0"/>
      <name val="Segoe UI Emoji"/>
      <family val="2"/>
    </font>
    <font>
      <b/>
      <i/>
      <u/>
      <sz val="11"/>
      <color theme="1"/>
      <name val="Segoe UI Emoji"/>
      <family val="2"/>
    </font>
    <font>
      <sz val="11"/>
      <name val="Segoe UI Emoji"/>
      <family val="2"/>
    </font>
    <font>
      <b/>
      <sz val="25"/>
      <color rgb="FF034EA2"/>
      <name val="Segoe UI Emoji"/>
      <family val="2"/>
    </font>
    <font>
      <b/>
      <sz val="15"/>
      <color theme="0"/>
      <name val="Segoe UI Emoji"/>
      <family val="2"/>
    </font>
    <font>
      <b/>
      <u/>
      <sz val="15"/>
      <color theme="1"/>
      <name val="Segoe UI Emoji"/>
      <family val="2"/>
    </font>
    <font>
      <b/>
      <u/>
      <sz val="11"/>
      <color theme="1"/>
      <name val="Segoe UI Emoji"/>
      <family val="2"/>
    </font>
    <font>
      <b/>
      <sz val="14"/>
      <color theme="0"/>
      <name val="Segoe UI Emoji"/>
      <family val="2"/>
    </font>
    <font>
      <b/>
      <sz val="11"/>
      <name val="Segoe UI Emoji"/>
      <family val="2"/>
    </font>
    <font>
      <b/>
      <sz val="11"/>
      <color rgb="FFFF0000"/>
      <name val="Segoe UI Emoji"/>
      <family val="2"/>
    </font>
    <font>
      <sz val="11"/>
      <color rgb="FFFF0000"/>
      <name val="Segoe UI Emoji"/>
      <family val="2"/>
    </font>
    <font>
      <b/>
      <u/>
      <sz val="13"/>
      <name val="Segoe UI Emoji"/>
      <family val="2"/>
    </font>
    <font>
      <b/>
      <sz val="15"/>
      <name val="Segoe UI Emoji"/>
      <family val="2"/>
    </font>
    <font>
      <b/>
      <sz val="11"/>
      <color theme="0"/>
      <name val="Segoe UI Emoji"/>
      <family val="2"/>
    </font>
    <font>
      <u/>
      <sz val="11"/>
      <color theme="1"/>
      <name val="Segoe UI Emoji"/>
      <family val="2"/>
    </font>
    <font>
      <b/>
      <i/>
      <sz val="11"/>
      <color theme="1"/>
      <name val="Segoe UI Emoji"/>
      <family val="2"/>
    </font>
    <font>
      <b/>
      <sz val="10"/>
      <color theme="0"/>
      <name val="Segoe UI Emoji"/>
      <family val="2"/>
    </font>
    <font>
      <b/>
      <sz val="10"/>
      <color theme="1"/>
      <name val="Segoe UI Emoji"/>
      <family val="2"/>
    </font>
    <font>
      <sz val="10"/>
      <color theme="1"/>
      <name val="Segoe UI Emoji"/>
      <family val="2"/>
    </font>
    <font>
      <b/>
      <sz val="10"/>
      <name val="Segoe UI Emoji"/>
      <family val="2"/>
    </font>
    <font>
      <b/>
      <sz val="14"/>
      <color rgb="FF4BACC6"/>
      <name val="Segoe UI Emoji"/>
      <family val="2"/>
    </font>
    <font>
      <b/>
      <sz val="12"/>
      <color rgb="FF4BACC6"/>
      <name val="Calibri"/>
      <family val="2"/>
      <scheme val="minor"/>
    </font>
    <font>
      <b/>
      <sz val="14"/>
      <color rgb="FF8DB23F"/>
      <name val="Segoe UI Emoji"/>
      <family val="2"/>
    </font>
    <font>
      <b/>
      <sz val="12"/>
      <color rgb="FF8DB23F"/>
      <name val="Calibri"/>
      <family val="2"/>
      <scheme val="minor"/>
    </font>
    <font>
      <b/>
      <i/>
      <sz val="11"/>
      <color rgb="FFFF0000"/>
      <name val="Segoe UI Emoji"/>
      <family val="2"/>
    </font>
    <font>
      <b/>
      <i/>
      <u/>
      <sz val="11"/>
      <color rgb="FFFF0000"/>
      <name val="Segoe UI Emoji"/>
      <family val="2"/>
    </font>
    <font>
      <sz val="10"/>
      <name val="Segoe UI Emoji"/>
      <family val="2"/>
    </font>
    <font>
      <i/>
      <sz val="10"/>
      <color theme="1"/>
      <name val="Segoe UI Emoji"/>
      <family val="2"/>
    </font>
  </fonts>
  <fills count="10">
    <fill>
      <patternFill patternType="none"/>
    </fill>
    <fill>
      <patternFill patternType="gray125"/>
    </fill>
    <fill>
      <patternFill patternType="solid">
        <fgColor rgb="FF034EA2"/>
        <bgColor indexed="64"/>
      </patternFill>
    </fill>
    <fill>
      <patternFill patternType="solid">
        <fgColor rgb="FF8DC63F"/>
        <bgColor indexed="64"/>
      </patternFill>
    </fill>
    <fill>
      <patternFill patternType="solid">
        <fgColor theme="0"/>
        <bgColor indexed="64"/>
      </patternFill>
    </fill>
    <fill>
      <patternFill patternType="solid">
        <fgColor rgb="FF4BACC6"/>
        <bgColor indexed="64"/>
      </patternFill>
    </fill>
    <fill>
      <patternFill patternType="solid">
        <fgColor rgb="FF8DB23F"/>
        <bgColor indexed="64"/>
      </patternFill>
    </fill>
    <fill>
      <patternFill patternType="solid">
        <fgColor rgb="FFE8F4D8"/>
        <bgColor indexed="64"/>
      </patternFill>
    </fill>
    <fill>
      <patternFill patternType="solid">
        <fgColor rgb="FFD0E9F0"/>
        <bgColor indexed="64"/>
      </patternFill>
    </fill>
    <fill>
      <patternFill patternType="solid">
        <fgColor theme="0" tint="-4.9989318521683403E-2"/>
        <bgColor indexed="64"/>
      </patternFill>
    </fill>
  </fills>
  <borders count="34">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style="thin">
        <color theme="0"/>
      </top>
      <bottom style="thin">
        <color theme="0"/>
      </bottom>
      <diagonal/>
    </border>
    <border>
      <left/>
      <right/>
      <top/>
      <bottom style="thin">
        <color theme="0"/>
      </bottom>
      <diagonal/>
    </border>
    <border>
      <left/>
      <right/>
      <top style="thin">
        <color theme="0"/>
      </top>
      <bottom/>
      <diagonal/>
    </border>
    <border>
      <left style="thin">
        <color rgb="FF034EA2"/>
      </left>
      <right/>
      <top/>
      <bottom style="thin">
        <color theme="0"/>
      </bottom>
      <diagonal/>
    </border>
    <border>
      <left style="thin">
        <color rgb="FF034EA2"/>
      </left>
      <right/>
      <top style="thin">
        <color theme="0"/>
      </top>
      <bottom/>
      <diagonal/>
    </border>
    <border>
      <left/>
      <right style="thin">
        <color rgb="FF034EA2"/>
      </right>
      <top style="thin">
        <color theme="0"/>
      </top>
      <bottom/>
      <diagonal/>
    </border>
    <border>
      <left/>
      <right style="thin">
        <color rgb="FF034EA2"/>
      </right>
      <top/>
      <bottom style="thin">
        <color theme="0"/>
      </bottom>
      <diagonal/>
    </border>
    <border>
      <left style="thin">
        <color rgb="FF034EA2"/>
      </left>
      <right/>
      <top/>
      <bottom/>
      <diagonal/>
    </border>
    <border>
      <left/>
      <right style="thin">
        <color rgb="FF034EA2"/>
      </right>
      <top/>
      <bottom/>
      <diagonal/>
    </border>
    <border>
      <left style="thin">
        <color rgb="FF034EA2"/>
      </left>
      <right/>
      <top/>
      <bottom style="thin">
        <color rgb="FF034EA2"/>
      </bottom>
      <diagonal/>
    </border>
    <border>
      <left/>
      <right/>
      <top/>
      <bottom style="thin">
        <color rgb="FF034EA2"/>
      </bottom>
      <diagonal/>
    </border>
    <border>
      <left/>
      <right style="thin">
        <color rgb="FF034EA2"/>
      </right>
      <top/>
      <bottom style="thin">
        <color rgb="FF034EA2"/>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34EA2"/>
      </top>
      <bottom/>
      <diagonal/>
    </border>
    <border>
      <left/>
      <right style="thin">
        <color rgb="FF034EA2"/>
      </right>
      <top style="thin">
        <color rgb="FF034EA2"/>
      </top>
      <bottom/>
      <diagonal/>
    </border>
    <border>
      <left style="thin">
        <color rgb="FF034EA2"/>
      </left>
      <right/>
      <top style="thin">
        <color rgb="FF034EA2"/>
      </top>
      <bottom style="thin">
        <color theme="0"/>
      </bottom>
      <diagonal/>
    </border>
    <border>
      <left/>
      <right/>
      <top style="thin">
        <color rgb="FF034EA2"/>
      </top>
      <bottom style="thin">
        <color theme="0"/>
      </bottom>
      <diagonal/>
    </border>
    <border>
      <left/>
      <right style="thin">
        <color rgb="FF034EA2"/>
      </right>
      <top style="thin">
        <color rgb="FF034EA2"/>
      </top>
      <bottom style="thin">
        <color theme="0"/>
      </bottom>
      <diagonal/>
    </border>
    <border>
      <left style="thin">
        <color rgb="FF034EA2"/>
      </left>
      <right/>
      <top style="thin">
        <color rgb="FF034EA2"/>
      </top>
      <bottom style="thin">
        <color rgb="FF034EA2"/>
      </bottom>
      <diagonal/>
    </border>
    <border>
      <left/>
      <right/>
      <top style="thin">
        <color rgb="FF034EA2"/>
      </top>
      <bottom style="thin">
        <color rgb="FF034EA2"/>
      </bottom>
      <diagonal/>
    </border>
    <border>
      <left/>
      <right style="thin">
        <color rgb="FF034EA2"/>
      </right>
      <top style="thin">
        <color rgb="FF034EA2"/>
      </top>
      <bottom style="thin">
        <color rgb="FF034EA2"/>
      </bottom>
      <diagonal/>
    </border>
    <border>
      <left style="thin">
        <color rgb="FF034EA2"/>
      </left>
      <right/>
      <top style="thin">
        <color rgb="FF034EA2"/>
      </top>
      <bottom/>
      <diagonal/>
    </border>
    <border>
      <left/>
      <right/>
      <top style="dashDotDot">
        <color indexed="64"/>
      </top>
      <bottom/>
      <diagonal/>
    </border>
  </borders>
  <cellStyleXfs count="2">
    <xf numFmtId="0" fontId="0" fillId="0" borderId="0"/>
    <xf numFmtId="0" fontId="1" fillId="0" borderId="0" applyNumberFormat="0" applyFill="0" applyBorder="0" applyAlignment="0" applyProtection="0"/>
  </cellStyleXfs>
  <cellXfs count="132">
    <xf numFmtId="0" fontId="0" fillId="0" borderId="0" xfId="0"/>
    <xf numFmtId="0" fontId="0" fillId="0" borderId="0" xfId="0" applyAlignment="1">
      <alignment horizontal="center" wrapText="1"/>
    </xf>
    <xf numFmtId="0" fontId="0" fillId="0" borderId="0" xfId="0" applyAlignment="1">
      <alignment horizontal="center"/>
    </xf>
    <xf numFmtId="0" fontId="2" fillId="0" borderId="0" xfId="0" applyFont="1"/>
    <xf numFmtId="0" fontId="2" fillId="0" borderId="0" xfId="0" applyFont="1" applyBorder="1"/>
    <xf numFmtId="0" fontId="2" fillId="0" borderId="0" xfId="0" applyFont="1" applyAlignment="1">
      <alignment vertical="top" wrapText="1"/>
    </xf>
    <xf numFmtId="0" fontId="12" fillId="0" borderId="0" xfId="0" applyFont="1" applyAlignment="1">
      <alignment vertical="top" wrapText="1"/>
    </xf>
    <xf numFmtId="0" fontId="2" fillId="0" borderId="1" xfId="0" applyFont="1" applyBorder="1"/>
    <xf numFmtId="0" fontId="12" fillId="0" borderId="1" xfId="0" applyFont="1" applyFill="1" applyBorder="1" applyAlignment="1">
      <alignment vertical="top" wrapText="1"/>
    </xf>
    <xf numFmtId="0" fontId="2" fillId="0" borderId="2" xfId="0" applyFont="1" applyBorder="1"/>
    <xf numFmtId="0" fontId="12" fillId="0" borderId="2" xfId="0" applyFont="1" applyFill="1" applyBorder="1" applyAlignment="1">
      <alignment vertical="top" wrapText="1"/>
    </xf>
    <xf numFmtId="0" fontId="12" fillId="0" borderId="0" xfId="0" applyFont="1" applyFill="1" applyBorder="1" applyAlignment="1">
      <alignment vertical="top" wrapText="1"/>
    </xf>
    <xf numFmtId="0" fontId="2" fillId="0" borderId="0" xfId="0" applyFont="1" applyFill="1" applyBorder="1"/>
    <xf numFmtId="0" fontId="2" fillId="0" borderId="0" xfId="0" applyFont="1" applyFill="1"/>
    <xf numFmtId="0" fontId="2" fillId="0" borderId="0" xfId="0" applyFont="1" applyFill="1" applyAlignment="1">
      <alignment vertical="top" wrapText="1"/>
    </xf>
    <xf numFmtId="0" fontId="12" fillId="0" borderId="0" xfId="0" applyFont="1" applyFill="1" applyAlignment="1">
      <alignment vertical="top" wrapText="1"/>
    </xf>
    <xf numFmtId="0" fontId="8" fillId="0" borderId="0" xfId="0" applyFont="1" applyFill="1"/>
    <xf numFmtId="0" fontId="16" fillId="0" borderId="0" xfId="0" applyFont="1" applyFill="1"/>
    <xf numFmtId="0" fontId="2" fillId="0" borderId="0" xfId="0" applyFont="1" applyAlignment="1">
      <alignment wrapText="1"/>
    </xf>
    <xf numFmtId="0" fontId="15" fillId="0" borderId="0" xfId="0" applyFont="1" applyFill="1" applyAlignment="1">
      <alignment horizontal="center" vertical="center"/>
    </xf>
    <xf numFmtId="0" fontId="16" fillId="0" borderId="0" xfId="0" applyFont="1" applyFill="1" applyAlignment="1">
      <alignment horizontal="center" vertical="center"/>
    </xf>
    <xf numFmtId="0" fontId="8" fillId="0" borderId="0" xfId="0" applyFont="1"/>
    <xf numFmtId="0" fontId="17" fillId="0" borderId="0" xfId="0" applyFont="1" applyFill="1" applyBorder="1" applyAlignment="1">
      <alignment horizontal="left" vertical="center"/>
    </xf>
    <xf numFmtId="0" fontId="15"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18" fillId="0" borderId="0" xfId="0" applyFont="1" applyFill="1" applyBorder="1" applyAlignment="1">
      <alignment horizontal="left" vertical="center"/>
    </xf>
    <xf numFmtId="0" fontId="19" fillId="0" borderId="0" xfId="0" applyFont="1" applyFill="1" applyBorder="1" applyAlignment="1">
      <alignment horizontal="left" vertical="center"/>
    </xf>
    <xf numFmtId="0" fontId="14" fillId="0" borderId="0" xfId="0" applyFont="1" applyFill="1" applyBorder="1" applyAlignment="1">
      <alignment horizontal="left" vertical="center"/>
    </xf>
    <xf numFmtId="0" fontId="8"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left" vertical="center"/>
    </xf>
    <xf numFmtId="0" fontId="8" fillId="0" borderId="0" xfId="0" applyFont="1" applyFill="1" applyBorder="1" applyAlignment="1">
      <alignment horizontal="left" vertical="center"/>
    </xf>
    <xf numFmtId="0" fontId="4"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0" fillId="0" borderId="0" xfId="0" applyAlignment="1">
      <alignment vertical="center" wrapText="1"/>
    </xf>
    <xf numFmtId="0" fontId="2" fillId="0" borderId="0" xfId="0" applyFont="1" applyAlignment="1">
      <alignment vertical="center" wrapText="1"/>
    </xf>
    <xf numFmtId="0" fontId="2" fillId="0" borderId="3" xfId="0" applyFont="1" applyBorder="1" applyAlignment="1">
      <alignment horizontal="left" vertical="center" wrapText="1"/>
    </xf>
    <xf numFmtId="0" fontId="6" fillId="0" borderId="5" xfId="1" applyFont="1" applyFill="1" applyBorder="1" applyAlignment="1">
      <alignment vertical="center" wrapText="1"/>
    </xf>
    <xf numFmtId="0" fontId="6" fillId="0" borderId="0" xfId="1" applyFont="1" applyFill="1" applyBorder="1" applyAlignment="1">
      <alignment vertical="center" wrapText="1"/>
    </xf>
    <xf numFmtId="0" fontId="2" fillId="0" borderId="5" xfId="0" applyFont="1" applyFill="1" applyBorder="1" applyAlignment="1">
      <alignment horizontal="left" vertical="center" wrapText="1"/>
    </xf>
    <xf numFmtId="0" fontId="2" fillId="0" borderId="4" xfId="0" applyFont="1" applyBorder="1" applyAlignment="1">
      <alignment horizontal="left" vertical="center" wrapText="1"/>
    </xf>
    <xf numFmtId="0" fontId="0" fillId="0" borderId="0" xfId="0" applyBorder="1" applyAlignment="1">
      <alignment vertical="center" wrapText="1"/>
    </xf>
    <xf numFmtId="0" fontId="2" fillId="0" borderId="4" xfId="0" applyFont="1" applyBorder="1" applyAlignment="1">
      <alignment vertical="center" wrapText="1"/>
    </xf>
    <xf numFmtId="0" fontId="4" fillId="0" borderId="0" xfId="0" applyFont="1" applyAlignment="1">
      <alignment horizontal="left" vertical="center"/>
    </xf>
    <xf numFmtId="0" fontId="15" fillId="0" borderId="0" xfId="0" applyFont="1" applyFill="1" applyAlignment="1">
      <alignment horizontal="left" vertical="center"/>
    </xf>
    <xf numFmtId="0" fontId="2" fillId="0" borderId="0" xfId="0" applyFont="1" applyAlignment="1">
      <alignment vertical="center"/>
    </xf>
    <xf numFmtId="20" fontId="0" fillId="0" borderId="0" xfId="0" applyNumberFormat="1" applyAlignment="1">
      <alignment vertical="center" wrapText="1"/>
    </xf>
    <xf numFmtId="0" fontId="24" fillId="7" borderId="3" xfId="0" applyFont="1" applyFill="1" applyBorder="1" applyAlignment="1">
      <alignment horizontal="center" vertical="center"/>
    </xf>
    <xf numFmtId="0" fontId="24" fillId="8" borderId="3" xfId="0" applyFont="1" applyFill="1" applyBorder="1" applyAlignment="1">
      <alignment horizontal="center" vertical="center"/>
    </xf>
    <xf numFmtId="0" fontId="2" fillId="0" borderId="7" xfId="0" applyFont="1" applyBorder="1" applyAlignment="1">
      <alignment horizontal="left" vertical="center" wrapText="1"/>
    </xf>
    <xf numFmtId="0" fontId="2" fillId="0" borderId="6" xfId="0" applyFont="1" applyBorder="1" applyAlignment="1">
      <alignment horizontal="left" vertical="center" wrapText="1"/>
    </xf>
    <xf numFmtId="0" fontId="2" fillId="0" borderId="9" xfId="0" applyFont="1" applyBorder="1" applyAlignment="1">
      <alignment horizontal="left" vertical="center" wrapText="1"/>
    </xf>
    <xf numFmtId="0" fontId="2" fillId="0" borderId="9" xfId="0" applyFont="1" applyBorder="1" applyAlignment="1">
      <alignment vertical="center" wrapText="1"/>
    </xf>
    <xf numFmtId="0" fontId="0" fillId="0" borderId="11" xfId="0" applyBorder="1" applyAlignment="1">
      <alignmen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Border="1" applyAlignment="1">
      <alignment horizontal="center" vertical="center"/>
    </xf>
    <xf numFmtId="0" fontId="4" fillId="0" borderId="0" xfId="0" applyFont="1" applyBorder="1" applyAlignment="1">
      <alignment horizontal="center" vertical="center"/>
    </xf>
    <xf numFmtId="0" fontId="2" fillId="0" borderId="0" xfId="0" applyFont="1" applyBorder="1" applyAlignment="1">
      <alignment wrapText="1"/>
    </xf>
    <xf numFmtId="0" fontId="2" fillId="0" borderId="15" xfId="0" applyFont="1" applyBorder="1" applyAlignment="1">
      <alignment horizontal="center" vertical="center"/>
    </xf>
    <xf numFmtId="0" fontId="22" fillId="2" borderId="16" xfId="0" applyFont="1" applyFill="1" applyBorder="1" applyAlignment="1">
      <alignment horizontal="center" vertical="center"/>
    </xf>
    <xf numFmtId="0" fontId="22" fillId="3" borderId="17" xfId="0" applyFont="1" applyFill="1" applyBorder="1" applyAlignment="1">
      <alignment horizontal="center" vertical="center"/>
    </xf>
    <xf numFmtId="0" fontId="22" fillId="5" borderId="17" xfId="0" applyFont="1" applyFill="1" applyBorder="1" applyAlignment="1">
      <alignment horizontal="center" vertical="center"/>
    </xf>
    <xf numFmtId="0" fontId="22" fillId="2" borderId="18" xfId="0" applyFont="1" applyFill="1" applyBorder="1" applyAlignment="1">
      <alignment horizontal="center" vertical="center"/>
    </xf>
    <xf numFmtId="0" fontId="2" fillId="0" borderId="19" xfId="0" applyFont="1" applyBorder="1" applyAlignment="1" applyProtection="1">
      <alignment horizontal="center" vertical="center"/>
      <protection locked="0"/>
    </xf>
    <xf numFmtId="0" fontId="2" fillId="0" borderId="20" xfId="0" applyFont="1" applyBorder="1" applyAlignment="1">
      <alignment horizontal="center" vertical="center" wrapText="1"/>
    </xf>
    <xf numFmtId="0" fontId="2" fillId="0" borderId="21" xfId="0" applyFont="1" applyBorder="1" applyAlignment="1" applyProtection="1">
      <alignment horizontal="center" vertical="center"/>
      <protection locked="0"/>
    </xf>
    <xf numFmtId="0" fontId="2" fillId="0" borderId="22" xfId="0" applyFont="1" applyBorder="1" applyAlignment="1">
      <alignment horizontal="center" vertical="center"/>
    </xf>
    <xf numFmtId="0" fontId="2" fillId="0" borderId="23" xfId="0" applyFont="1" applyBorder="1" applyAlignment="1">
      <alignment horizontal="center" vertical="center" wrapText="1"/>
    </xf>
    <xf numFmtId="0" fontId="24" fillId="7" borderId="3" xfId="0" applyFont="1" applyFill="1" applyBorder="1" applyAlignment="1">
      <alignment horizontal="center" vertical="center" wrapText="1"/>
    </xf>
    <xf numFmtId="0" fontId="23" fillId="9" borderId="3" xfId="0" applyFont="1" applyFill="1" applyBorder="1" applyAlignment="1">
      <alignment horizontal="left" vertical="center"/>
    </xf>
    <xf numFmtId="0" fontId="24" fillId="9" borderId="3" xfId="0" applyFont="1" applyFill="1" applyBorder="1" applyAlignment="1">
      <alignment horizontal="left" vertical="center"/>
    </xf>
    <xf numFmtId="0" fontId="25" fillId="9" borderId="3" xfId="0" applyFont="1" applyFill="1" applyBorder="1" applyAlignment="1">
      <alignment horizontal="left" vertical="center"/>
    </xf>
    <xf numFmtId="0" fontId="23" fillId="9" borderId="3" xfId="0" applyFont="1" applyFill="1" applyBorder="1" applyAlignment="1">
      <alignment horizontal="left" vertical="center" wrapText="1"/>
    </xf>
    <xf numFmtId="0" fontId="2" fillId="0" borderId="0" xfId="0" applyFont="1" applyAlignment="1">
      <alignment horizontal="left" vertical="center"/>
    </xf>
    <xf numFmtId="0" fontId="2" fillId="0" borderId="0" xfId="0" applyFont="1" applyBorder="1" applyAlignment="1">
      <alignment vertical="center"/>
    </xf>
    <xf numFmtId="0" fontId="19" fillId="2" borderId="0" xfId="0" applyFont="1" applyFill="1" applyAlignment="1" applyProtection="1">
      <alignment horizontal="center" vertical="center"/>
      <protection locked="0"/>
    </xf>
    <xf numFmtId="0" fontId="19" fillId="6" borderId="0" xfId="0" applyFont="1" applyFill="1" applyAlignment="1" applyProtection="1">
      <alignment horizontal="center" vertical="center"/>
      <protection locked="0"/>
    </xf>
    <xf numFmtId="0" fontId="19" fillId="5" borderId="0" xfId="0" applyFont="1" applyFill="1" applyAlignment="1" applyProtection="1">
      <alignment horizontal="center" vertical="center"/>
      <protection locked="0"/>
    </xf>
    <xf numFmtId="0" fontId="2" fillId="0" borderId="0" xfId="0" applyFont="1" applyAlignment="1">
      <alignment horizontal="center" vertical="center"/>
    </xf>
    <xf numFmtId="0" fontId="20" fillId="0" borderId="0" xfId="0" applyFont="1" applyBorder="1" applyAlignment="1">
      <alignment vertical="center"/>
    </xf>
    <xf numFmtId="0" fontId="2" fillId="4" borderId="0" xfId="0" applyFont="1" applyFill="1" applyBorder="1" applyAlignment="1">
      <alignment vertical="center"/>
    </xf>
    <xf numFmtId="0" fontId="16" fillId="0" borderId="0" xfId="0" applyFont="1" applyAlignment="1">
      <alignment vertical="center"/>
    </xf>
    <xf numFmtId="0" fontId="0" fillId="0" borderId="0" xfId="0" applyAlignment="1">
      <alignment horizontal="center" vertical="center" wrapText="1"/>
    </xf>
    <xf numFmtId="0" fontId="2" fillId="0" borderId="6" xfId="0" applyFont="1" applyBorder="1" applyAlignment="1">
      <alignment vertical="center" wrapText="1"/>
    </xf>
    <xf numFmtId="0" fontId="24" fillId="9" borderId="3" xfId="0" applyFont="1" applyFill="1" applyBorder="1" applyAlignment="1">
      <alignment horizontal="left" vertical="center" wrapText="1"/>
    </xf>
    <xf numFmtId="0" fontId="25" fillId="9" borderId="3" xfId="0" applyFont="1" applyFill="1" applyBorder="1" applyAlignment="1">
      <alignment horizontal="left" vertical="center" wrapText="1"/>
    </xf>
    <xf numFmtId="0" fontId="3" fillId="0" borderId="0" xfId="0" applyFont="1" applyFill="1" applyBorder="1" applyAlignment="1">
      <alignment vertical="center" wrapText="1"/>
    </xf>
    <xf numFmtId="0" fontId="2" fillId="0" borderId="33" xfId="0" applyFont="1" applyBorder="1" applyAlignment="1">
      <alignment vertical="center"/>
    </xf>
    <xf numFmtId="0" fontId="32" fillId="9" borderId="3" xfId="0" applyFont="1" applyFill="1" applyBorder="1" applyAlignment="1">
      <alignment horizontal="left" vertical="center"/>
    </xf>
    <xf numFmtId="0" fontId="32" fillId="9" borderId="3" xfId="0" applyFont="1" applyFill="1" applyBorder="1" applyAlignment="1">
      <alignment horizontal="left" vertical="center" wrapText="1"/>
    </xf>
    <xf numFmtId="0" fontId="33" fillId="0" borderId="0" xfId="0" applyFont="1" applyAlignment="1">
      <alignment horizontal="left" vertical="center"/>
    </xf>
    <xf numFmtId="0" fontId="32" fillId="7" borderId="3" xfId="0" applyFont="1" applyFill="1" applyBorder="1" applyAlignment="1">
      <alignment horizontal="center" vertical="center"/>
    </xf>
    <xf numFmtId="0" fontId="32" fillId="8" borderId="3" xfId="0" applyFont="1" applyFill="1" applyBorder="1" applyAlignment="1">
      <alignment horizontal="center" vertical="center"/>
    </xf>
    <xf numFmtId="0" fontId="5" fillId="2" borderId="29"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9" fillId="0" borderId="0" xfId="0" applyFont="1" applyAlignment="1">
      <alignment horizontal="center" vertical="center" wrapText="1"/>
    </xf>
    <xf numFmtId="0" fontId="2" fillId="0" borderId="0" xfId="0" applyFont="1" applyAlignment="1">
      <alignment horizontal="right" vertical="center" wrapText="1"/>
    </xf>
    <xf numFmtId="0" fontId="2" fillId="0" borderId="32" xfId="0" applyFont="1" applyBorder="1" applyAlignment="1">
      <alignment horizontal="left"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10" xfId="0" applyFont="1" applyBorder="1" applyAlignment="1">
      <alignment horizontal="left" vertical="center" wrapText="1"/>
    </xf>
    <xf numFmtId="0" fontId="2" fillId="0" borderId="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7" xfId="0" applyFont="1" applyBorder="1" applyAlignment="1">
      <alignment horizontal="lef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6" fillId="2" borderId="7"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3" borderId="7" xfId="1" applyFont="1" applyFill="1" applyBorder="1" applyAlignment="1">
      <alignment horizontal="center" vertical="center" wrapText="1"/>
    </xf>
    <xf numFmtId="0" fontId="6" fillId="3" borderId="5" xfId="1"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5" fillId="2" borderId="26"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8" fillId="0" borderId="0" xfId="0" applyFont="1" applyFill="1" applyAlignment="1">
      <alignment horizontal="center" wrapText="1"/>
    </xf>
    <xf numFmtId="0" fontId="8" fillId="0" borderId="0" xfId="0" applyFont="1" applyFill="1" applyAlignment="1">
      <alignment horizontal="center"/>
    </xf>
    <xf numFmtId="0" fontId="29" fillId="0" borderId="0" xfId="0" applyFont="1" applyAlignment="1">
      <alignment horizontal="center" vertical="center"/>
    </xf>
    <xf numFmtId="0" fontId="27" fillId="0" borderId="0" xfId="0" applyFont="1" applyAlignment="1">
      <alignment horizontal="center" vertical="center"/>
    </xf>
    <xf numFmtId="0" fontId="10" fillId="2" borderId="0" xfId="0" applyFont="1" applyFill="1" applyAlignment="1">
      <alignment horizontal="center" vertical="center"/>
    </xf>
    <xf numFmtId="0" fontId="13" fillId="3" borderId="1" xfId="0" applyFont="1" applyFill="1" applyBorder="1" applyAlignment="1">
      <alignment horizontal="center" vertical="center" wrapText="1"/>
    </xf>
    <xf numFmtId="0" fontId="28" fillId="0" borderId="2" xfId="0" applyFont="1" applyBorder="1" applyAlignment="1">
      <alignment horizontal="center" vertical="center"/>
    </xf>
    <xf numFmtId="0" fontId="13" fillId="5" borderId="1" xfId="0" applyFont="1" applyFill="1" applyBorder="1" applyAlignment="1">
      <alignment horizontal="center" vertical="center" wrapText="1"/>
    </xf>
    <xf numFmtId="0" fontId="26" fillId="0" borderId="2" xfId="0" applyFont="1" applyBorder="1" applyAlignment="1">
      <alignment horizontal="center" vertical="center"/>
    </xf>
    <xf numFmtId="0" fontId="3" fillId="0" borderId="0" xfId="0" applyFont="1" applyBorder="1" applyAlignment="1">
      <alignment horizontal="left" vertical="center" wrapText="1"/>
    </xf>
    <xf numFmtId="0" fontId="3" fillId="0" borderId="0" xfId="0" applyFont="1" applyFill="1" applyBorder="1" applyAlignment="1">
      <alignment horizontal="left" vertical="center" wrapText="1"/>
    </xf>
  </cellXfs>
  <cellStyles count="2">
    <cellStyle name="Lien hypertexte" xfId="1" builtinId="8"/>
    <cellStyle name="Normal" xfId="0" builtinId="0"/>
  </cellStyles>
  <dxfs count="3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8DC63F"/>
      </font>
    </dxf>
    <dxf>
      <fill>
        <patternFill>
          <bgColor theme="0"/>
        </patternFill>
      </fill>
    </dxf>
  </dxfs>
  <tableStyles count="0" defaultTableStyle="TableStyleMedium2" defaultPivotStyle="PivotStyleLight16"/>
  <colors>
    <mruColors>
      <color rgb="FF8DC63F"/>
      <color rgb="FF4BACC6"/>
      <color rgb="FF034EA2"/>
      <color rgb="FFFBC69B"/>
      <color rgb="FFF79646"/>
      <color rgb="FFC45D08"/>
      <color rgb="FF009999"/>
      <color rgb="FF006600"/>
      <color rgb="FF66FF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104775</xdr:rowOff>
    </xdr:from>
    <xdr:to>
      <xdr:col>2</xdr:col>
      <xdr:colOff>304800</xdr:colOff>
      <xdr:row>2</xdr:row>
      <xdr:rowOff>160981</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104775"/>
          <a:ext cx="1828800" cy="6562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730249</xdr:colOff>
      <xdr:row>9</xdr:row>
      <xdr:rowOff>338667</xdr:rowOff>
    </xdr:from>
    <xdr:to>
      <xdr:col>13</xdr:col>
      <xdr:colOff>804333</xdr:colOff>
      <xdr:row>12</xdr:row>
      <xdr:rowOff>52917</xdr:rowOff>
    </xdr:to>
    <xdr:sp macro="" textlink="">
      <xdr:nvSpPr>
        <xdr:cNvPr id="4" name="ZoneTexte 3"/>
        <xdr:cNvSpPr txBox="1"/>
      </xdr:nvSpPr>
      <xdr:spPr>
        <a:xfrm>
          <a:off x="6434666" y="3196167"/>
          <a:ext cx="8053917" cy="92075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600" b="1" i="1">
              <a:solidFill>
                <a:schemeClr val="bg1"/>
              </a:solidFill>
            </a:rPr>
            <a:t>	Les médicaments avec un fort potentiel anticholinergique (score = 3) sont</a:t>
          </a:r>
          <a:r>
            <a:rPr lang="fr-FR" sz="1600" b="1" i="1" baseline="0">
              <a:solidFill>
                <a:schemeClr val="bg1"/>
              </a:solidFill>
            </a:rPr>
            <a:t> à</a:t>
          </a:r>
          <a:r>
            <a:rPr lang="fr-FR" sz="1600" b="1" i="1">
              <a:solidFill>
                <a:schemeClr val="bg1"/>
              </a:solidFill>
            </a:rPr>
            <a:t> éviter chez la personne âgée,</a:t>
          </a:r>
          <a:r>
            <a:rPr lang="fr-FR" sz="1600" b="1" i="1" baseline="0">
              <a:solidFill>
                <a:schemeClr val="bg1"/>
              </a:solidFill>
            </a:rPr>
            <a:t> </a:t>
          </a:r>
          <a:r>
            <a:rPr lang="fr-FR" sz="1600" b="1" i="1">
              <a:solidFill>
                <a:schemeClr val="bg1"/>
              </a:solidFill>
            </a:rPr>
            <a:t>ils font partie des médicaments potentiellement inappropriés.</a:t>
          </a:r>
        </a:p>
      </xdr:txBody>
    </xdr:sp>
    <xdr:clientData/>
  </xdr:twoCellAnchor>
  <xdr:twoCellAnchor editAs="oneCell">
    <xdr:from>
      <xdr:col>4</xdr:col>
      <xdr:colOff>201083</xdr:colOff>
      <xdr:row>0</xdr:row>
      <xdr:rowOff>0</xdr:rowOff>
    </xdr:from>
    <xdr:to>
      <xdr:col>6</xdr:col>
      <xdr:colOff>1289050</xdr:colOff>
      <xdr:row>2</xdr:row>
      <xdr:rowOff>149139</xdr:rowOff>
    </xdr:to>
    <xdr:pic>
      <xdr:nvPicPr>
        <xdr:cNvPr id="6" name="Imag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6000" y="68363"/>
          <a:ext cx="1447800" cy="5195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539331</xdr:colOff>
      <xdr:row>0</xdr:row>
      <xdr:rowOff>74547</xdr:rowOff>
    </xdr:from>
    <xdr:to>
      <xdr:col>4</xdr:col>
      <xdr:colOff>1490870</xdr:colOff>
      <xdr:row>1</xdr:row>
      <xdr:rowOff>212605</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09874" y="74547"/>
          <a:ext cx="951539" cy="345123"/>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pageSetUpPr fitToPage="1"/>
  </sheetPr>
  <dimension ref="A2:V18"/>
  <sheetViews>
    <sheetView showGridLines="0" zoomScaleNormal="100" workbookViewId="0">
      <selection activeCell="J11" sqref="J11"/>
    </sheetView>
  </sheetViews>
  <sheetFormatPr baseColWidth="10" defaultRowHeight="15" x14ac:dyDescent="0.25"/>
  <cols>
    <col min="1" max="11" width="11.42578125" style="35"/>
    <col min="12" max="12" width="21.140625" style="35" customWidth="1"/>
  </cols>
  <sheetData>
    <row r="2" spans="1:22" ht="32.25" customHeight="1" x14ac:dyDescent="0.25">
      <c r="B2" s="98" t="s">
        <v>114</v>
      </c>
      <c r="C2" s="98"/>
      <c r="D2" s="98"/>
      <c r="E2" s="98"/>
      <c r="F2" s="98"/>
      <c r="G2" s="98"/>
      <c r="H2" s="98"/>
      <c r="I2" s="98"/>
      <c r="J2" s="98"/>
      <c r="K2" s="98"/>
      <c r="L2" s="98"/>
    </row>
    <row r="3" spans="1:22" ht="16.5" x14ac:dyDescent="0.25">
      <c r="K3" s="99" t="s">
        <v>191</v>
      </c>
      <c r="L3" s="99"/>
    </row>
    <row r="4" spans="1:22" x14ac:dyDescent="0.25">
      <c r="A4" s="47"/>
    </row>
    <row r="5" spans="1:22" ht="21" customHeight="1" x14ac:dyDescent="0.25">
      <c r="A5" s="95" t="s">
        <v>115</v>
      </c>
      <c r="B5" s="96"/>
      <c r="C5" s="96"/>
      <c r="D5" s="96"/>
      <c r="E5" s="96"/>
      <c r="F5" s="96"/>
      <c r="G5" s="96"/>
      <c r="H5" s="96"/>
      <c r="I5" s="96"/>
      <c r="J5" s="96"/>
      <c r="K5" s="96"/>
      <c r="L5" s="97"/>
    </row>
    <row r="6" spans="1:22" ht="15" customHeight="1" x14ac:dyDescent="0.25">
      <c r="A6" s="100" t="s">
        <v>196</v>
      </c>
      <c r="B6" s="101"/>
      <c r="C6" s="101"/>
      <c r="D6" s="101"/>
      <c r="E6" s="101"/>
      <c r="F6" s="101"/>
      <c r="G6" s="101"/>
      <c r="H6" s="101"/>
      <c r="I6" s="101"/>
      <c r="J6" s="101"/>
      <c r="K6" s="101"/>
      <c r="L6" s="102"/>
    </row>
    <row r="7" spans="1:22" ht="58.5" customHeight="1" x14ac:dyDescent="0.25">
      <c r="A7" s="103"/>
      <c r="B7" s="104"/>
      <c r="C7" s="104"/>
      <c r="D7" s="104"/>
      <c r="E7" s="104"/>
      <c r="F7" s="104"/>
      <c r="G7" s="104"/>
      <c r="H7" s="104"/>
      <c r="I7" s="104"/>
      <c r="J7" s="104"/>
      <c r="K7" s="104"/>
      <c r="L7" s="105"/>
      <c r="N7" s="116"/>
      <c r="O7" s="117"/>
      <c r="P7" s="117"/>
      <c r="Q7" s="117"/>
      <c r="R7" s="117"/>
      <c r="S7" s="117"/>
      <c r="T7" s="117"/>
      <c r="U7" s="117"/>
      <c r="V7" s="117"/>
    </row>
    <row r="8" spans="1:22" ht="57" customHeight="1" x14ac:dyDescent="0.25">
      <c r="A8" s="106"/>
      <c r="B8" s="107"/>
      <c r="C8" s="107"/>
      <c r="D8" s="107"/>
      <c r="E8" s="107"/>
      <c r="F8" s="107"/>
      <c r="G8" s="107"/>
      <c r="H8" s="107"/>
      <c r="I8" s="107"/>
      <c r="J8" s="107"/>
      <c r="K8" s="107"/>
      <c r="L8" s="108"/>
      <c r="N8" s="1"/>
      <c r="O8" s="2"/>
      <c r="P8" s="2"/>
      <c r="Q8" s="2"/>
      <c r="R8" s="2"/>
      <c r="S8" s="2"/>
      <c r="T8" s="2"/>
      <c r="U8" s="2"/>
      <c r="V8" s="2"/>
    </row>
    <row r="9" spans="1:22" ht="16.5" x14ac:dyDescent="0.25">
      <c r="A9" s="36"/>
      <c r="B9" s="36"/>
      <c r="C9" s="36"/>
      <c r="D9" s="36"/>
      <c r="E9" s="36"/>
      <c r="F9" s="36"/>
      <c r="G9" s="36"/>
      <c r="H9" s="36"/>
      <c r="I9" s="36"/>
      <c r="J9" s="36"/>
      <c r="K9" s="36"/>
      <c r="L9" s="36"/>
    </row>
    <row r="10" spans="1:22" ht="21" customHeight="1" x14ac:dyDescent="0.25">
      <c r="A10" s="118" t="s">
        <v>116</v>
      </c>
      <c r="B10" s="119"/>
      <c r="C10" s="119"/>
      <c r="D10" s="119"/>
      <c r="E10" s="119"/>
      <c r="F10" s="119"/>
      <c r="G10" s="119"/>
      <c r="H10" s="119"/>
      <c r="I10" s="119"/>
      <c r="J10" s="119"/>
      <c r="K10" s="119"/>
      <c r="L10" s="120"/>
    </row>
    <row r="11" spans="1:22" ht="16.5" x14ac:dyDescent="0.25">
      <c r="A11" s="50"/>
      <c r="B11" s="55"/>
      <c r="C11" s="55"/>
      <c r="D11" s="55"/>
      <c r="E11" s="55"/>
      <c r="F11" s="55"/>
      <c r="G11" s="55"/>
      <c r="H11" s="55"/>
      <c r="I11" s="37"/>
      <c r="J11" s="55"/>
      <c r="K11" s="55"/>
      <c r="L11" s="56"/>
    </row>
    <row r="12" spans="1:22" ht="18.75" customHeight="1" x14ac:dyDescent="0.25">
      <c r="A12" s="112" t="s">
        <v>117</v>
      </c>
      <c r="B12" s="113"/>
      <c r="C12" s="113"/>
      <c r="D12" s="113"/>
      <c r="E12" s="38"/>
      <c r="F12" s="38"/>
      <c r="G12" s="38"/>
      <c r="H12" s="38"/>
      <c r="I12" s="39"/>
      <c r="J12" s="40"/>
      <c r="K12" s="40"/>
      <c r="L12" s="56"/>
    </row>
    <row r="13" spans="1:22" ht="16.5" x14ac:dyDescent="0.25">
      <c r="A13" s="51"/>
      <c r="B13" s="41"/>
      <c r="C13" s="41"/>
      <c r="D13" s="41"/>
      <c r="E13" s="41"/>
      <c r="F13" s="41"/>
      <c r="G13" s="41"/>
      <c r="H13" s="41"/>
      <c r="I13" s="41"/>
      <c r="J13" s="41"/>
      <c r="K13" s="41"/>
      <c r="L13" s="52"/>
    </row>
    <row r="14" spans="1:22" ht="198.75" customHeight="1" x14ac:dyDescent="0.25">
      <c r="A14" s="109" t="s">
        <v>288</v>
      </c>
      <c r="B14" s="110"/>
      <c r="C14" s="110"/>
      <c r="D14" s="110"/>
      <c r="E14" s="110"/>
      <c r="F14" s="110"/>
      <c r="G14" s="110"/>
      <c r="H14" s="110"/>
      <c r="I14" s="110"/>
      <c r="J14" s="110"/>
      <c r="K14" s="110"/>
      <c r="L14" s="111"/>
    </row>
    <row r="15" spans="1:22" ht="16.5" x14ac:dyDescent="0.25">
      <c r="A15" s="85"/>
      <c r="B15" s="43"/>
      <c r="C15" s="43"/>
      <c r="D15" s="43"/>
      <c r="E15" s="43"/>
      <c r="F15" s="43"/>
      <c r="G15" s="43"/>
      <c r="H15" s="43"/>
      <c r="I15" s="43"/>
      <c r="J15" s="43"/>
      <c r="K15" s="43"/>
      <c r="L15" s="53"/>
    </row>
    <row r="16" spans="1:22" ht="22.5" customHeight="1" x14ac:dyDescent="0.25">
      <c r="A16" s="114" t="s">
        <v>197</v>
      </c>
      <c r="B16" s="115"/>
      <c r="C16" s="115"/>
      <c r="D16" s="115"/>
      <c r="E16" s="42"/>
      <c r="F16" s="42"/>
      <c r="G16" s="42"/>
      <c r="H16" s="42"/>
      <c r="I16" s="42"/>
      <c r="J16" s="42"/>
      <c r="K16" s="42"/>
      <c r="L16" s="54"/>
    </row>
    <row r="17" spans="1:12" ht="27" customHeight="1" x14ac:dyDescent="0.25">
      <c r="A17" s="106" t="s">
        <v>287</v>
      </c>
      <c r="B17" s="107"/>
      <c r="C17" s="107"/>
      <c r="D17" s="107"/>
      <c r="E17" s="107"/>
      <c r="F17" s="107"/>
      <c r="G17" s="107"/>
      <c r="H17" s="107"/>
      <c r="I17" s="107"/>
      <c r="J17" s="107"/>
      <c r="K17" s="107"/>
      <c r="L17" s="108"/>
    </row>
    <row r="18" spans="1:12" x14ac:dyDescent="0.25">
      <c r="H18" s="84"/>
    </row>
  </sheetData>
  <sheetProtection algorithmName="SHA-512" hashValue="o/+GBDoQX1qRz+YftCZXcZ+lxarLxJL0xgdICnP6AMKG5vFciE2pyxdsWjUT47RVJzDWmJcL7I+l7ds6sv8pyg==" saltValue="kJSBhS+RiUdt0e7bCtHMDQ==" spinCount="100000" sheet="1" formatCells="0" formatColumns="0" formatRows="0"/>
  <mergeCells count="10">
    <mergeCell ref="N7:V7"/>
    <mergeCell ref="A10:L10"/>
    <mergeCell ref="A5:L5"/>
    <mergeCell ref="B2:L2"/>
    <mergeCell ref="K3:L3"/>
    <mergeCell ref="A6:L8"/>
    <mergeCell ref="A17:L17"/>
    <mergeCell ref="A14:L14"/>
    <mergeCell ref="A12:D12"/>
    <mergeCell ref="A16:D16"/>
  </mergeCells>
  <pageMargins left="0.7" right="0.7" top="0.75" bottom="0.75" header="0.3" footer="0.3"/>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rgb="FF034EA2"/>
  </sheetPr>
  <dimension ref="A1:Y113"/>
  <sheetViews>
    <sheetView showGridLines="0" zoomScale="90" zoomScaleNormal="90" workbookViewId="0">
      <selection activeCell="D9" sqref="D9"/>
    </sheetView>
  </sheetViews>
  <sheetFormatPr baseColWidth="10" defaultRowHeight="16.5" x14ac:dyDescent="0.3"/>
  <cols>
    <col min="1" max="1" width="25.28515625" style="3" customWidth="1"/>
    <col min="2" max="3" width="15.7109375" style="3" bestFit="1" customWidth="1"/>
    <col min="4" max="4" width="55.7109375" style="3" customWidth="1"/>
    <col min="5" max="5" width="3.140625" style="3" customWidth="1"/>
    <col min="6" max="6" width="2.28515625" style="3" customWidth="1"/>
    <col min="7" max="7" width="23.28515625" style="3" customWidth="1"/>
    <col min="8" max="8" width="22.140625" style="3" customWidth="1"/>
    <col min="9" max="9" width="18" style="3" customWidth="1"/>
    <col min="10" max="10" width="10.140625" style="3" customWidth="1"/>
    <col min="11" max="11" width="3.140625" style="3" customWidth="1"/>
    <col min="12" max="12" width="23.42578125" style="3" customWidth="1"/>
    <col min="13" max="13" width="19.42578125" style="3" customWidth="1"/>
    <col min="14" max="14" width="17.28515625" style="3" customWidth="1"/>
    <col min="15" max="15" width="17.7109375" style="3" customWidth="1"/>
    <col min="16" max="16" width="4.85546875" style="3" customWidth="1"/>
    <col min="17" max="17" width="3.85546875" style="3" customWidth="1"/>
    <col min="18" max="18" width="6.28515625" style="3" customWidth="1"/>
    <col min="19" max="19" width="7.85546875" style="3" hidden="1" customWidth="1"/>
    <col min="20" max="20" width="7.28515625" style="3" customWidth="1"/>
    <col min="21" max="21" width="11.42578125" style="3" hidden="1" customWidth="1"/>
    <col min="22" max="16384" width="11.42578125" style="3"/>
  </cols>
  <sheetData>
    <row r="1" spans="1:25" ht="19.5" customHeight="1" x14ac:dyDescent="0.3">
      <c r="A1" s="125" t="s">
        <v>180</v>
      </c>
      <c r="B1" s="125"/>
      <c r="C1" s="125"/>
      <c r="D1" s="125"/>
      <c r="H1" s="3" t="s">
        <v>191</v>
      </c>
      <c r="R1" s="5"/>
      <c r="S1" s="5"/>
    </row>
    <row r="2" spans="1:25" ht="9.75" customHeight="1" x14ac:dyDescent="0.3">
      <c r="R2" s="5"/>
      <c r="S2" s="5"/>
    </row>
    <row r="3" spans="1:25" ht="16.5" customHeight="1" thickBot="1" x14ac:dyDescent="0.35">
      <c r="A3" s="44"/>
      <c r="R3" s="5"/>
      <c r="S3" s="5"/>
    </row>
    <row r="4" spans="1:25" ht="21" customHeight="1" x14ac:dyDescent="0.3">
      <c r="A4" s="61" t="s">
        <v>34</v>
      </c>
      <c r="B4" s="62" t="s">
        <v>1</v>
      </c>
      <c r="C4" s="63" t="s">
        <v>33</v>
      </c>
      <c r="D4" s="64" t="s">
        <v>203</v>
      </c>
      <c r="F4" s="5"/>
      <c r="G4" s="5"/>
      <c r="H4" s="5"/>
      <c r="I4" s="5"/>
      <c r="J4" s="5"/>
      <c r="K4" s="5"/>
      <c r="L4" s="5"/>
      <c r="M4" s="5"/>
      <c r="N4" s="5"/>
      <c r="R4" s="5"/>
      <c r="S4" s="5"/>
      <c r="T4" s="6"/>
      <c r="U4" s="6"/>
    </row>
    <row r="5" spans="1:25" ht="31.5" customHeight="1" x14ac:dyDescent="0.3">
      <c r="A5" s="65"/>
      <c r="B5" s="60" t="str">
        <f>IFERROR(VLOOKUP($A5,'Echelles CIA et ACB'!$A:$C,3,FALSE),"NA")</f>
        <v>NA</v>
      </c>
      <c r="C5" s="60" t="str">
        <f>IFERROR(VLOOKUP($A5,'Echelles CIA et ACB'!$A:$E,5,FALSE),"NA")</f>
        <v>NA</v>
      </c>
      <c r="D5" s="66"/>
      <c r="F5" s="7"/>
      <c r="G5" s="126" t="s">
        <v>176</v>
      </c>
      <c r="H5" s="126"/>
      <c r="I5" s="126"/>
      <c r="J5" s="8"/>
      <c r="K5" s="128" t="s">
        <v>177</v>
      </c>
      <c r="L5" s="128"/>
      <c r="M5" s="128"/>
      <c r="N5" s="128"/>
      <c r="R5" s="5"/>
      <c r="S5" s="5"/>
      <c r="T5" s="6"/>
      <c r="U5" s="6"/>
    </row>
    <row r="6" spans="1:25" ht="31.5" customHeight="1" x14ac:dyDescent="0.3">
      <c r="A6" s="65"/>
      <c r="B6" s="60" t="str">
        <f>IFERROR(VLOOKUP($A6,'Echelles CIA et ACB'!$A:$C,3,FALSE),"NA")</f>
        <v>NA</v>
      </c>
      <c r="C6" s="60" t="str">
        <f>IFERROR(VLOOKUP($A6,'Echelles CIA et ACB'!$A:$E,5,FALSE),"NA")</f>
        <v>NA</v>
      </c>
      <c r="D6" s="66"/>
      <c r="F6" s="7"/>
      <c r="G6" s="126"/>
      <c r="H6" s="126"/>
      <c r="I6" s="126"/>
      <c r="J6" s="8"/>
      <c r="K6" s="128"/>
      <c r="L6" s="128"/>
      <c r="M6" s="128"/>
      <c r="N6" s="128"/>
      <c r="R6" s="5"/>
      <c r="S6" s="5"/>
      <c r="T6" s="6"/>
      <c r="U6" s="6"/>
    </row>
    <row r="7" spans="1:25" ht="31.5" customHeight="1" x14ac:dyDescent="0.3">
      <c r="A7" s="65"/>
      <c r="B7" s="60" t="str">
        <f>IFERROR(VLOOKUP($A7,'Echelles CIA et ACB'!$A:$C,3,FALSE),"NA")</f>
        <v>NA</v>
      </c>
      <c r="C7" s="60" t="str">
        <f>IFERROR(VLOOKUP($A7,'Echelles CIA et ACB'!$A:$E,5,FALSE),"NA")</f>
        <v>NA</v>
      </c>
      <c r="D7" s="66"/>
      <c r="F7" s="9"/>
      <c r="G7" s="127">
        <f t="array" ref="G7">SUM(IF(NOT(ISNA(B5:B24)),B5:B24))</f>
        <v>0</v>
      </c>
      <c r="H7" s="127"/>
      <c r="I7" s="127"/>
      <c r="J7" s="10"/>
      <c r="K7" s="129">
        <f t="array" ref="K7">SUM(IF(NOT(ISNA(C5:C24)),C5:C24))</f>
        <v>0</v>
      </c>
      <c r="L7" s="129"/>
      <c r="M7" s="129"/>
      <c r="N7" s="129"/>
      <c r="R7" s="5"/>
      <c r="S7" s="5"/>
      <c r="T7" s="6"/>
      <c r="U7" s="6"/>
    </row>
    <row r="8" spans="1:25" ht="31.5" customHeight="1" x14ac:dyDescent="0.3">
      <c r="A8" s="65"/>
      <c r="B8" s="60" t="str">
        <f>IFERROR(VLOOKUP($A8,'Echelles CIA et ACB'!$A:$C,3,FALSE),"NA")</f>
        <v>NA</v>
      </c>
      <c r="C8" s="60" t="str">
        <f>IFERROR(VLOOKUP($A8,'Echelles CIA et ACB'!$A:$E,5,FALSE),"NA")</f>
        <v>NA</v>
      </c>
      <c r="D8" s="66"/>
      <c r="F8" s="4"/>
      <c r="G8" s="123" t="s">
        <v>178</v>
      </c>
      <c r="H8" s="123"/>
      <c r="I8" s="123"/>
      <c r="J8" s="11"/>
      <c r="K8" s="124" t="s">
        <v>179</v>
      </c>
      <c r="L8" s="124"/>
      <c r="M8" s="124"/>
      <c r="N8" s="124"/>
      <c r="O8" s="13"/>
      <c r="R8" s="5"/>
      <c r="S8" s="5"/>
      <c r="T8" s="6"/>
      <c r="U8" s="6"/>
    </row>
    <row r="9" spans="1:25" ht="31.5" customHeight="1" x14ac:dyDescent="0.3">
      <c r="A9" s="65"/>
      <c r="B9" s="60" t="str">
        <f>IFERROR(VLOOKUP($A9,'Echelles CIA et ACB'!$A:$C,3,FALSE),"NA")</f>
        <v>NA</v>
      </c>
      <c r="C9" s="60" t="str">
        <f>IFERROR(VLOOKUP($A9,'Echelles CIA et ACB'!$A:$E,5,FALSE),"NA")</f>
        <v>NA</v>
      </c>
      <c r="D9" s="66"/>
      <c r="F9" s="4"/>
      <c r="J9" s="13"/>
      <c r="K9" s="121"/>
      <c r="L9" s="122"/>
      <c r="M9" s="122"/>
      <c r="N9" s="122"/>
      <c r="O9" s="13"/>
      <c r="P9" s="13"/>
      <c r="Q9" s="13"/>
      <c r="R9" s="14"/>
      <c r="S9" s="14"/>
      <c r="T9" s="15"/>
      <c r="U9" s="15"/>
      <c r="V9" s="13"/>
      <c r="W9" s="13"/>
      <c r="X9" s="13"/>
      <c r="Y9" s="13"/>
    </row>
    <row r="10" spans="1:25" ht="31.5" customHeight="1" x14ac:dyDescent="0.3">
      <c r="A10" s="65"/>
      <c r="B10" s="60" t="str">
        <f>IFERROR(VLOOKUP($A10,'Echelles CIA et ACB'!$A:$C,3,FALSE),"NA")</f>
        <v>NA</v>
      </c>
      <c r="C10" s="60" t="str">
        <f>IFERROR(VLOOKUP($A10,'Echelles CIA et ACB'!$A:$E,5,FALSE),"NA")</f>
        <v>NA</v>
      </c>
      <c r="D10" s="66"/>
      <c r="J10" s="13"/>
      <c r="K10" s="16"/>
      <c r="L10" s="16"/>
      <c r="M10" s="16"/>
      <c r="N10" s="16"/>
      <c r="O10" s="14"/>
      <c r="P10" s="13"/>
      <c r="Q10" s="13"/>
      <c r="R10" s="14"/>
      <c r="S10" s="14"/>
      <c r="T10" s="15"/>
      <c r="U10" s="15"/>
      <c r="V10" s="13"/>
      <c r="W10" s="13"/>
      <c r="X10" s="13"/>
      <c r="Y10" s="13"/>
    </row>
    <row r="11" spans="1:25" ht="31.5" customHeight="1" x14ac:dyDescent="0.3">
      <c r="A11" s="65"/>
      <c r="B11" s="60" t="str">
        <f>IFERROR(VLOOKUP($A11,'Echelles CIA et ACB'!$A:$C,3,FALSE),"NA")</f>
        <v>NA</v>
      </c>
      <c r="C11" s="60" t="str">
        <f>IFERROR(VLOOKUP($A11,'Echelles CIA et ACB'!$A:$E,5,FALSE),"NA")</f>
        <v>NA</v>
      </c>
      <c r="D11" s="66" t="str">
        <f>IFERROR(VLOOKUP($A11,'Echelles CIA et ACB'!A10:D175,2,FALSE),"")</f>
        <v/>
      </c>
      <c r="J11" s="13"/>
      <c r="K11" s="13"/>
      <c r="L11" s="13"/>
      <c r="M11" s="13"/>
      <c r="N11" s="13"/>
      <c r="O11" s="8"/>
      <c r="P11" s="14"/>
      <c r="Q11" s="14"/>
      <c r="R11" s="14"/>
      <c r="S11" s="14"/>
      <c r="T11" s="15"/>
      <c r="U11" s="15"/>
      <c r="V11" s="13"/>
      <c r="W11" s="13"/>
      <c r="X11" s="13"/>
      <c r="Y11" s="13"/>
    </row>
    <row r="12" spans="1:25" ht="31.5" customHeight="1" x14ac:dyDescent="0.3">
      <c r="A12" s="65"/>
      <c r="B12" s="60" t="str">
        <f>IFERROR(VLOOKUP($A12,'Echelles CIA et ACB'!$A:$C,3,FALSE),"NA")</f>
        <v>NA</v>
      </c>
      <c r="C12" s="60" t="str">
        <f>IFERROR(VLOOKUP($A12,'Echelles CIA et ACB'!$A:$E,5,FALSE),"NA")</f>
        <v>NA</v>
      </c>
      <c r="D12" s="66" t="str">
        <f>IFERROR(VLOOKUP($A12,'Echelles CIA et ACB'!A11:D176,2,FALSE),"")</f>
        <v/>
      </c>
      <c r="J12" s="13"/>
      <c r="K12" s="13"/>
      <c r="L12" s="13"/>
      <c r="M12" s="13"/>
      <c r="N12" s="13"/>
      <c r="O12" s="8"/>
      <c r="P12" s="8"/>
      <c r="Q12" s="8"/>
      <c r="R12" s="8"/>
      <c r="S12" s="15"/>
      <c r="T12" s="15"/>
      <c r="U12" s="15"/>
      <c r="V12" s="13"/>
      <c r="W12" s="13"/>
      <c r="X12" s="13"/>
      <c r="Y12" s="13"/>
    </row>
    <row r="13" spans="1:25" ht="31.5" customHeight="1" x14ac:dyDescent="0.3">
      <c r="A13" s="65"/>
      <c r="B13" s="60" t="str">
        <f>IFERROR(VLOOKUP($A13,'Echelles CIA et ACB'!$A:$C,3,FALSE),"NA")</f>
        <v>NA</v>
      </c>
      <c r="C13" s="60" t="str">
        <f>IFERROR(VLOOKUP($A13,'Echelles CIA et ACB'!$A:$E,5,FALSE),"NA")</f>
        <v>NA</v>
      </c>
      <c r="D13" s="66" t="str">
        <f>IFERROR(VLOOKUP($A13,'Echelles CIA et ACB'!A12:D177,2,FALSE),"")</f>
        <v/>
      </c>
      <c r="J13" s="13"/>
      <c r="K13" s="13"/>
      <c r="L13" s="13"/>
      <c r="M13" s="13"/>
      <c r="N13" s="13"/>
      <c r="O13" s="10"/>
      <c r="P13" s="8"/>
      <c r="Q13" s="8"/>
      <c r="R13" s="8"/>
      <c r="S13" s="15"/>
      <c r="T13" s="15"/>
      <c r="U13" s="15"/>
      <c r="V13" s="13"/>
      <c r="W13" s="13"/>
      <c r="X13" s="13"/>
      <c r="Y13" s="13"/>
    </row>
    <row r="14" spans="1:25" ht="26.25" customHeight="1" x14ac:dyDescent="0.3">
      <c r="A14" s="65"/>
      <c r="B14" s="60" t="str">
        <f>IFERROR(VLOOKUP($A14,'Echelles CIA et ACB'!$A:$C,3,FALSE),"NA")</f>
        <v>NA</v>
      </c>
      <c r="C14" s="60" t="str">
        <f>IFERROR(VLOOKUP($A14,'Echelles CIA et ACB'!$A:$E,5,FALSE),"NA")</f>
        <v>NA</v>
      </c>
      <c r="D14" s="66" t="str">
        <f>IFERROR(VLOOKUP($A14,'Echelles CIA et ACB'!A13:D178,2,FALSE),"")</f>
        <v/>
      </c>
      <c r="J14" s="13"/>
      <c r="K14" s="13"/>
      <c r="L14" s="13"/>
      <c r="M14" s="13"/>
      <c r="N14" s="13"/>
      <c r="O14" s="11"/>
      <c r="P14" s="10"/>
      <c r="Q14" s="10"/>
      <c r="R14" s="10"/>
      <c r="S14" s="15"/>
      <c r="T14" s="15"/>
      <c r="U14" s="15"/>
      <c r="V14" s="13"/>
      <c r="W14" s="13"/>
      <c r="X14" s="13"/>
      <c r="Y14" s="13"/>
    </row>
    <row r="15" spans="1:25" ht="26.25" customHeight="1" x14ac:dyDescent="0.3">
      <c r="A15" s="65"/>
      <c r="B15" s="60" t="str">
        <f>IFERROR(VLOOKUP($A15,'Echelles CIA et ACB'!$A:$C,3,FALSE),"NA")</f>
        <v>NA</v>
      </c>
      <c r="C15" s="60" t="str">
        <f>IFERROR(VLOOKUP($A15,'Echelles CIA et ACB'!$A:$E,5,FALSE),"NA")</f>
        <v>NA</v>
      </c>
      <c r="D15" s="66" t="str">
        <f>IFERROR(VLOOKUP($A15,'Echelles CIA et ACB'!A14:D179,2,FALSE),"")</f>
        <v/>
      </c>
      <c r="J15" s="13"/>
      <c r="K15" s="13"/>
      <c r="L15" s="13"/>
      <c r="M15" s="13"/>
      <c r="N15" s="13"/>
      <c r="O15" s="11"/>
      <c r="P15" s="11"/>
      <c r="Q15" s="11"/>
      <c r="R15" s="11"/>
      <c r="S15" s="15"/>
      <c r="T15" s="15"/>
      <c r="U15" s="15"/>
      <c r="V15" s="13"/>
      <c r="W15" s="13"/>
      <c r="X15" s="13"/>
      <c r="Y15" s="13"/>
    </row>
    <row r="16" spans="1:25" ht="26.25" customHeight="1" x14ac:dyDescent="0.3">
      <c r="A16" s="65"/>
      <c r="B16" s="60" t="str">
        <f>IFERROR(VLOOKUP($A16,'Echelles CIA et ACB'!$A:$C,3,FALSE),"NA")</f>
        <v>NA</v>
      </c>
      <c r="C16" s="60" t="str">
        <f>IFERROR(VLOOKUP($A16,'Echelles CIA et ACB'!$A:$E,5,FALSE),"NA")</f>
        <v>NA</v>
      </c>
      <c r="D16" s="66" t="str">
        <f>IFERROR(VLOOKUP($A16,'Echelles CIA et ACB'!A15:D180,2,FALSE),"")</f>
        <v/>
      </c>
      <c r="G16" s="4"/>
      <c r="H16" s="4"/>
      <c r="I16" s="4"/>
      <c r="J16" s="12"/>
      <c r="K16" s="12"/>
      <c r="L16" s="12"/>
      <c r="M16" s="12"/>
      <c r="N16" s="12"/>
      <c r="O16" s="12"/>
      <c r="P16" s="11"/>
      <c r="Q16" s="11"/>
      <c r="R16" s="11"/>
      <c r="S16" s="15"/>
      <c r="T16" s="15"/>
      <c r="U16" s="15"/>
      <c r="V16" s="13"/>
      <c r="W16" s="13"/>
      <c r="X16" s="13"/>
      <c r="Y16" s="13"/>
    </row>
    <row r="17" spans="1:25" ht="26.25" customHeight="1" x14ac:dyDescent="0.3">
      <c r="A17" s="65"/>
      <c r="B17" s="60" t="str">
        <f>IFERROR(VLOOKUP($A17,'Echelles CIA et ACB'!$A:$C,3,FALSE),"NA")</f>
        <v>NA</v>
      </c>
      <c r="C17" s="60" t="str">
        <f>IFERROR(VLOOKUP($A17,'Echelles CIA et ACB'!$A:$E,5,FALSE),"NA")</f>
        <v>NA</v>
      </c>
      <c r="D17" s="66" t="str">
        <f>IFERROR(VLOOKUP($A17,'Echelles CIA et ACB'!A15:D181,2,FALSE),"")</f>
        <v/>
      </c>
      <c r="F17" s="4"/>
      <c r="G17" s="4"/>
      <c r="H17" s="4"/>
      <c r="I17" s="4"/>
      <c r="J17" s="4"/>
      <c r="K17" s="4"/>
      <c r="L17" s="4"/>
      <c r="M17" s="4"/>
      <c r="N17" s="4"/>
      <c r="O17" s="4"/>
      <c r="P17" s="12"/>
      <c r="Q17" s="12"/>
      <c r="R17" s="12"/>
      <c r="S17" s="13"/>
      <c r="T17" s="13"/>
      <c r="U17" s="13"/>
      <c r="V17" s="13"/>
      <c r="W17" s="13"/>
      <c r="X17" s="13"/>
      <c r="Y17" s="13"/>
    </row>
    <row r="18" spans="1:25" ht="26.25" customHeight="1" x14ac:dyDescent="0.3">
      <c r="A18" s="65"/>
      <c r="B18" s="60" t="str">
        <f>IFERROR(VLOOKUP($A18,'Echelles CIA et ACB'!$A:$C,3,FALSE),"NA")</f>
        <v>NA</v>
      </c>
      <c r="C18" s="60" t="str">
        <f>IFERROR(VLOOKUP($A18,'Echelles CIA et ACB'!$A:$E,5,FALSE),"NA")</f>
        <v>NA</v>
      </c>
      <c r="D18" s="66" t="str">
        <f>IFERROR(VLOOKUP($A18,'Echelles CIA et ACB'!A16:D182,2,FALSE),"")</f>
        <v/>
      </c>
      <c r="F18" s="4"/>
      <c r="G18" s="4"/>
      <c r="H18" s="4"/>
      <c r="I18" s="4"/>
      <c r="J18" s="4"/>
      <c r="K18" s="4"/>
      <c r="L18" s="4"/>
      <c r="M18" s="4"/>
      <c r="N18" s="4"/>
      <c r="O18" s="4"/>
      <c r="P18" s="4"/>
      <c r="Q18" s="4"/>
      <c r="R18" s="4"/>
    </row>
    <row r="19" spans="1:25" ht="33.75" customHeight="1" thickBot="1" x14ac:dyDescent="0.35">
      <c r="A19" s="67"/>
      <c r="B19" s="68" t="str">
        <f>IFERROR(VLOOKUP($A19,'Echelles CIA et ACB'!$A:$C,3,FALSE),"NA")</f>
        <v>NA</v>
      </c>
      <c r="C19" s="68" t="str">
        <f>IFERROR(VLOOKUP($A19,'Echelles CIA et ACB'!$A:$E,5,FALSE),"NA")</f>
        <v>NA</v>
      </c>
      <c r="D19" s="69" t="str">
        <f>IFERROR(VLOOKUP($A19,'Echelles CIA et ACB'!A17:D183,2,FALSE),"")</f>
        <v/>
      </c>
      <c r="F19" s="4"/>
      <c r="G19" s="4"/>
      <c r="H19" s="4"/>
      <c r="I19" s="4"/>
      <c r="J19" s="4"/>
      <c r="K19" s="4"/>
      <c r="L19" s="4"/>
      <c r="M19" s="4"/>
      <c r="N19" s="4"/>
      <c r="O19" s="4"/>
      <c r="P19" s="4"/>
      <c r="Q19" s="4"/>
      <c r="R19" s="4"/>
    </row>
    <row r="20" spans="1:25" ht="13.5" customHeight="1" x14ac:dyDescent="0.3">
      <c r="A20" s="57"/>
      <c r="B20" s="58"/>
      <c r="C20" s="58"/>
      <c r="D20" s="59"/>
      <c r="F20" s="4"/>
      <c r="G20" s="4"/>
      <c r="H20" s="4"/>
      <c r="I20" s="4"/>
      <c r="J20" s="4"/>
      <c r="K20" s="4"/>
      <c r="L20" s="4"/>
      <c r="M20" s="4"/>
      <c r="N20" s="4"/>
      <c r="O20" s="4"/>
      <c r="P20" s="4"/>
      <c r="Q20" s="4"/>
      <c r="R20" s="4"/>
    </row>
    <row r="21" spans="1:25" ht="21.75" customHeight="1" x14ac:dyDescent="0.3">
      <c r="A21" s="45"/>
      <c r="B21" s="17"/>
      <c r="C21" s="17"/>
      <c r="D21" s="18"/>
      <c r="F21" s="4"/>
      <c r="G21" s="4"/>
      <c r="H21" s="4"/>
      <c r="I21" s="4"/>
      <c r="J21" s="4"/>
      <c r="K21" s="4"/>
      <c r="L21" s="4"/>
      <c r="M21" s="4"/>
      <c r="N21" s="4"/>
      <c r="O21" s="4"/>
      <c r="P21" s="4"/>
      <c r="Q21" s="4"/>
      <c r="R21" s="4"/>
    </row>
    <row r="22" spans="1:25" ht="21.75" customHeight="1" x14ac:dyDescent="0.3">
      <c r="A22" s="19"/>
      <c r="B22" s="19"/>
      <c r="C22" s="19"/>
      <c r="D22" s="18"/>
      <c r="F22" s="4"/>
      <c r="G22" s="4"/>
      <c r="H22" s="4"/>
      <c r="I22" s="4"/>
      <c r="J22" s="4"/>
      <c r="K22" s="4"/>
      <c r="L22" s="4"/>
      <c r="M22" s="4"/>
      <c r="N22" s="4"/>
      <c r="O22" s="4"/>
      <c r="P22" s="4"/>
      <c r="Q22" s="4"/>
      <c r="R22" s="4"/>
    </row>
    <row r="23" spans="1:25" x14ac:dyDescent="0.3">
      <c r="A23" s="20"/>
      <c r="B23" s="19"/>
      <c r="C23" s="19"/>
      <c r="D23" s="18"/>
      <c r="F23" s="4"/>
      <c r="G23" s="4"/>
      <c r="H23" s="4"/>
      <c r="I23" s="4"/>
      <c r="J23" s="4"/>
      <c r="K23" s="4"/>
      <c r="L23" s="4"/>
      <c r="M23" s="4"/>
      <c r="N23" s="4"/>
      <c r="O23" s="4"/>
      <c r="P23" s="4"/>
      <c r="Q23" s="4"/>
      <c r="R23" s="4"/>
    </row>
    <row r="24" spans="1:25" x14ac:dyDescent="0.3">
      <c r="A24" s="20"/>
      <c r="B24" s="19"/>
      <c r="C24" s="19"/>
      <c r="D24" s="18"/>
      <c r="F24" s="4"/>
      <c r="P24" s="4"/>
      <c r="Q24" s="4"/>
      <c r="R24" s="4"/>
    </row>
    <row r="25" spans="1:25" x14ac:dyDescent="0.3">
      <c r="A25" s="21"/>
      <c r="B25" s="21"/>
      <c r="C25" s="21"/>
    </row>
    <row r="26" spans="1:25" ht="18" x14ac:dyDescent="0.3">
      <c r="A26" s="21"/>
      <c r="B26" s="21"/>
      <c r="C26" s="21"/>
      <c r="G26" s="22"/>
      <c r="H26" s="23"/>
      <c r="I26" s="24"/>
      <c r="J26" s="23"/>
      <c r="K26" s="12"/>
      <c r="L26" s="12"/>
      <c r="M26" s="12"/>
      <c r="N26" s="12"/>
      <c r="O26" s="12"/>
    </row>
    <row r="27" spans="1:25" ht="18" x14ac:dyDescent="0.3">
      <c r="G27" s="22"/>
      <c r="H27" s="23"/>
      <c r="I27" s="24"/>
      <c r="J27" s="23"/>
      <c r="K27" s="12"/>
      <c r="L27" s="12"/>
      <c r="M27" s="12"/>
      <c r="N27" s="12"/>
      <c r="O27" s="12"/>
    </row>
    <row r="28" spans="1:25" ht="22.5" x14ac:dyDescent="0.3">
      <c r="G28" s="25"/>
      <c r="H28" s="23"/>
      <c r="I28" s="24"/>
      <c r="J28" s="23"/>
      <c r="K28" s="12"/>
      <c r="L28" s="26"/>
      <c r="M28" s="12"/>
      <c r="N28" s="12"/>
      <c r="O28" s="12"/>
    </row>
    <row r="29" spans="1:25" x14ac:dyDescent="0.3">
      <c r="G29" s="27"/>
      <c r="H29" s="27"/>
      <c r="I29" s="27"/>
      <c r="J29" s="27"/>
      <c r="K29" s="12"/>
      <c r="L29" s="27"/>
      <c r="M29" s="27"/>
      <c r="N29" s="27"/>
      <c r="O29" s="27"/>
    </row>
    <row r="30" spans="1:25" ht="17.25" customHeight="1" x14ac:dyDescent="0.3">
      <c r="G30" s="28"/>
      <c r="H30" s="29"/>
      <c r="I30" s="29"/>
      <c r="J30" s="28"/>
      <c r="K30" s="12"/>
      <c r="L30" s="28"/>
      <c r="M30" s="30"/>
      <c r="N30" s="31"/>
      <c r="O30" s="31"/>
    </row>
    <row r="31" spans="1:25" ht="90" customHeight="1" x14ac:dyDescent="0.3">
      <c r="G31" s="28"/>
      <c r="H31" s="29"/>
      <c r="I31" s="32"/>
      <c r="J31" s="28"/>
      <c r="K31" s="12"/>
      <c r="L31" s="28"/>
      <c r="M31" s="30"/>
      <c r="N31" s="31"/>
      <c r="O31" s="31"/>
    </row>
    <row r="32" spans="1:25" ht="48" customHeight="1" x14ac:dyDescent="0.3">
      <c r="G32" s="28"/>
      <c r="H32" s="32"/>
      <c r="I32" s="28"/>
      <c r="J32" s="32"/>
      <c r="K32" s="12"/>
      <c r="L32" s="28"/>
      <c r="M32" s="32"/>
      <c r="N32" s="31"/>
      <c r="O32" s="31"/>
    </row>
    <row r="33" spans="7:15" ht="24.75" customHeight="1" x14ac:dyDescent="0.3">
      <c r="G33" s="28"/>
      <c r="H33" s="30"/>
      <c r="I33" s="28"/>
      <c r="J33" s="28"/>
      <c r="K33" s="12"/>
      <c r="L33" s="28"/>
      <c r="M33" s="31"/>
      <c r="N33" s="31"/>
      <c r="O33" s="31"/>
    </row>
    <row r="34" spans="7:15" ht="110.25" customHeight="1" x14ac:dyDescent="0.3">
      <c r="G34" s="33"/>
      <c r="H34" s="31"/>
      <c r="I34" s="33"/>
      <c r="J34" s="33"/>
      <c r="K34" s="12"/>
      <c r="L34" s="33"/>
      <c r="M34" s="31"/>
      <c r="N34" s="31"/>
      <c r="O34" s="31"/>
    </row>
    <row r="35" spans="7:15" ht="25.5" customHeight="1" x14ac:dyDescent="0.3">
      <c r="G35" s="28"/>
      <c r="H35" s="29"/>
      <c r="I35" s="30"/>
      <c r="J35" s="29"/>
      <c r="K35" s="12"/>
      <c r="L35" s="28"/>
      <c r="M35" s="30"/>
      <c r="N35" s="31"/>
      <c r="O35" s="29"/>
    </row>
    <row r="36" spans="7:15" x14ac:dyDescent="0.3">
      <c r="G36" s="28"/>
      <c r="H36" s="29"/>
      <c r="I36" s="29"/>
      <c r="J36" s="28"/>
      <c r="K36" s="12"/>
      <c r="L36" s="28"/>
      <c r="M36" s="31"/>
      <c r="N36" s="29"/>
      <c r="O36" s="31"/>
    </row>
    <row r="37" spans="7:15" ht="44.25" customHeight="1" x14ac:dyDescent="0.3">
      <c r="G37" s="28"/>
      <c r="H37" s="32"/>
      <c r="I37" s="28"/>
      <c r="J37" s="28"/>
      <c r="K37" s="12"/>
      <c r="L37" s="28"/>
      <c r="M37" s="32"/>
      <c r="N37" s="31"/>
      <c r="O37" s="31"/>
    </row>
    <row r="38" spans="7:15" ht="30.75" customHeight="1" x14ac:dyDescent="0.3">
      <c r="G38" s="28"/>
      <c r="H38" s="31"/>
      <c r="I38" s="30"/>
      <c r="J38" s="30"/>
      <c r="K38" s="12"/>
      <c r="L38" s="28"/>
      <c r="M38" s="30"/>
      <c r="N38" s="30"/>
      <c r="O38" s="30"/>
    </row>
    <row r="39" spans="7:15" ht="145.5" customHeight="1" x14ac:dyDescent="0.3">
      <c r="G39" s="28"/>
      <c r="H39" s="32"/>
      <c r="I39" s="32"/>
      <c r="J39" s="31"/>
      <c r="K39" s="12"/>
      <c r="L39" s="28"/>
      <c r="M39" s="32"/>
      <c r="N39" s="32"/>
      <c r="O39" s="31"/>
    </row>
    <row r="40" spans="7:15" ht="30.75" customHeight="1" x14ac:dyDescent="0.3">
      <c r="G40" s="28"/>
      <c r="H40" s="32"/>
      <c r="I40" s="32"/>
      <c r="J40" s="32"/>
      <c r="K40" s="12"/>
      <c r="L40" s="28"/>
      <c r="M40" s="32"/>
      <c r="N40" s="32"/>
      <c r="O40" s="32"/>
    </row>
    <row r="41" spans="7:15" ht="22.5" customHeight="1" x14ac:dyDescent="0.3">
      <c r="G41" s="28"/>
      <c r="H41" s="29"/>
      <c r="I41" s="32"/>
      <c r="J41" s="29"/>
      <c r="K41" s="12"/>
      <c r="L41" s="28"/>
      <c r="M41" s="31"/>
      <c r="N41" s="31"/>
      <c r="O41" s="31"/>
    </row>
    <row r="42" spans="7:15" ht="105" customHeight="1" x14ac:dyDescent="0.3">
      <c r="G42" s="28"/>
      <c r="H42" s="29"/>
      <c r="I42" s="29"/>
      <c r="J42" s="29"/>
      <c r="K42" s="12"/>
      <c r="L42" s="28"/>
      <c r="M42" s="30"/>
      <c r="N42" s="30"/>
      <c r="O42" s="30"/>
    </row>
    <row r="43" spans="7:15" ht="99.75" customHeight="1" x14ac:dyDescent="0.3">
      <c r="G43" s="28"/>
      <c r="H43" s="32"/>
      <c r="I43" s="32"/>
      <c r="J43" s="29"/>
      <c r="K43" s="12"/>
      <c r="L43" s="28"/>
      <c r="M43" s="32"/>
      <c r="N43" s="32"/>
      <c r="O43" s="29"/>
    </row>
    <row r="44" spans="7:15" ht="81" customHeight="1" x14ac:dyDescent="0.3">
      <c r="G44" s="28"/>
      <c r="H44" s="32"/>
      <c r="I44" s="32"/>
      <c r="J44" s="32"/>
      <c r="K44" s="12"/>
      <c r="L44" s="28"/>
      <c r="M44" s="31"/>
      <c r="N44" s="31"/>
      <c r="O44" s="31"/>
    </row>
    <row r="45" spans="7:15" ht="26.25" customHeight="1" x14ac:dyDescent="0.3">
      <c r="G45" s="28"/>
      <c r="H45" s="29"/>
      <c r="I45" s="32"/>
      <c r="J45" s="32"/>
      <c r="K45" s="12"/>
      <c r="L45" s="28"/>
      <c r="M45" s="30"/>
      <c r="N45" s="31"/>
      <c r="O45" s="31"/>
    </row>
    <row r="46" spans="7:15" ht="93" customHeight="1" x14ac:dyDescent="0.3">
      <c r="G46" s="28"/>
      <c r="H46" s="29"/>
      <c r="I46" s="32"/>
      <c r="J46" s="32"/>
      <c r="K46" s="12"/>
      <c r="L46" s="28"/>
      <c r="M46" s="29"/>
      <c r="N46" s="32"/>
      <c r="O46" s="32"/>
    </row>
    <row r="47" spans="7:15" ht="42.75" customHeight="1" x14ac:dyDescent="0.3">
      <c r="G47" s="28"/>
      <c r="H47" s="29"/>
      <c r="I47" s="32"/>
      <c r="J47" s="32"/>
      <c r="K47" s="12"/>
      <c r="L47" s="28"/>
      <c r="M47" s="30"/>
      <c r="N47" s="31"/>
      <c r="O47" s="31"/>
    </row>
    <row r="48" spans="7:15" ht="93.6" customHeight="1" x14ac:dyDescent="0.3">
      <c r="G48" s="28"/>
      <c r="H48" s="32"/>
      <c r="I48" s="32"/>
      <c r="J48" s="32"/>
      <c r="K48" s="12"/>
      <c r="L48" s="34"/>
      <c r="M48" s="30"/>
      <c r="N48" s="31"/>
      <c r="O48" s="31"/>
    </row>
    <row r="49" spans="1:15" ht="61.9" customHeight="1" x14ac:dyDescent="0.3">
      <c r="G49" s="34"/>
      <c r="H49" s="29"/>
      <c r="I49" s="29"/>
      <c r="J49" s="32"/>
      <c r="K49" s="12"/>
      <c r="L49" s="28"/>
      <c r="M49" s="29"/>
      <c r="N49" s="32"/>
      <c r="O49" s="32"/>
    </row>
    <row r="50" spans="1:15" ht="79.150000000000006" customHeight="1" x14ac:dyDescent="0.3">
      <c r="G50" s="28"/>
      <c r="H50" s="29"/>
      <c r="I50" s="32"/>
      <c r="J50" s="32"/>
      <c r="K50" s="12"/>
      <c r="L50" s="28"/>
      <c r="M50" s="32"/>
      <c r="N50" s="32"/>
      <c r="O50" s="32"/>
    </row>
    <row r="51" spans="1:15" ht="35.450000000000003" customHeight="1" x14ac:dyDescent="0.3">
      <c r="G51" s="28"/>
      <c r="H51" s="32"/>
      <c r="I51" s="32"/>
      <c r="J51" s="32"/>
      <c r="K51" s="12"/>
      <c r="L51" s="28"/>
      <c r="M51" s="32"/>
      <c r="N51" s="32"/>
      <c r="O51" s="32"/>
    </row>
    <row r="52" spans="1:15" ht="21" customHeight="1" x14ac:dyDescent="0.3">
      <c r="G52" s="28"/>
      <c r="H52" s="29"/>
      <c r="I52" s="32"/>
      <c r="J52" s="32"/>
      <c r="K52" s="12"/>
      <c r="L52" s="28"/>
      <c r="M52" s="29"/>
      <c r="N52" s="32"/>
      <c r="O52" s="32"/>
    </row>
    <row r="53" spans="1:15" ht="39.75" customHeight="1" x14ac:dyDescent="0.3">
      <c r="G53" s="28"/>
      <c r="H53" s="32"/>
      <c r="I53" s="32"/>
      <c r="J53" s="32"/>
      <c r="K53" s="12"/>
      <c r="L53" s="12"/>
      <c r="M53" s="12"/>
      <c r="N53" s="12"/>
      <c r="O53" s="12"/>
    </row>
    <row r="54" spans="1:15" ht="23.25" customHeight="1" x14ac:dyDescent="0.3">
      <c r="G54" s="28"/>
      <c r="H54" s="29"/>
      <c r="I54" s="32"/>
      <c r="J54" s="32"/>
      <c r="K54" s="12"/>
      <c r="L54" s="12"/>
      <c r="M54" s="12"/>
      <c r="N54" s="12"/>
      <c r="O54" s="12"/>
    </row>
    <row r="55" spans="1:15" ht="44.25" customHeight="1" x14ac:dyDescent="0.3">
      <c r="G55" s="28"/>
      <c r="H55" s="29"/>
      <c r="I55" s="32"/>
      <c r="J55" s="32"/>
      <c r="K55" s="12"/>
      <c r="L55" s="12"/>
      <c r="M55" s="12"/>
      <c r="N55" s="12"/>
      <c r="O55" s="12"/>
    </row>
    <row r="56" spans="1:15" ht="43.5" customHeight="1" x14ac:dyDescent="0.3">
      <c r="G56" s="28"/>
      <c r="H56" s="32"/>
      <c r="I56" s="32"/>
      <c r="J56" s="32"/>
      <c r="K56" s="12"/>
      <c r="L56" s="12"/>
      <c r="M56" s="12"/>
      <c r="N56" s="12"/>
      <c r="O56" s="12"/>
    </row>
    <row r="57" spans="1:15" ht="23.25" customHeight="1" x14ac:dyDescent="0.3">
      <c r="G57" s="28"/>
      <c r="H57" s="32"/>
      <c r="I57" s="32"/>
      <c r="J57" s="32"/>
      <c r="K57" s="12"/>
      <c r="L57" s="12"/>
      <c r="M57" s="12"/>
      <c r="N57" s="12"/>
      <c r="O57" s="12"/>
    </row>
    <row r="58" spans="1:15" ht="21.75" customHeight="1" x14ac:dyDescent="0.3">
      <c r="G58" s="28"/>
      <c r="H58" s="32"/>
      <c r="I58" s="32"/>
      <c r="J58" s="32"/>
      <c r="K58" s="12"/>
      <c r="L58" s="12"/>
      <c r="M58" s="12"/>
      <c r="N58" s="12"/>
      <c r="O58" s="12"/>
    </row>
    <row r="59" spans="1:15" ht="24.75" customHeight="1" x14ac:dyDescent="0.3"/>
    <row r="60" spans="1:15" x14ac:dyDescent="0.3">
      <c r="A60" s="21"/>
      <c r="B60" s="21"/>
      <c r="C60" s="21"/>
    </row>
    <row r="61" spans="1:15" x14ac:dyDescent="0.3">
      <c r="A61" s="21"/>
      <c r="B61" s="21"/>
      <c r="C61" s="21"/>
    </row>
    <row r="62" spans="1:15" x14ac:dyDescent="0.3">
      <c r="A62" s="21"/>
      <c r="B62" s="21"/>
      <c r="C62" s="21"/>
    </row>
    <row r="63" spans="1:15" x14ac:dyDescent="0.3">
      <c r="A63" s="21"/>
      <c r="B63" s="21"/>
      <c r="C63" s="21"/>
    </row>
    <row r="64" spans="1:15" x14ac:dyDescent="0.3">
      <c r="A64" s="21"/>
      <c r="B64" s="21"/>
      <c r="C64" s="21"/>
    </row>
    <row r="65" spans="1:3" x14ac:dyDescent="0.3">
      <c r="A65" s="21"/>
      <c r="B65" s="21"/>
      <c r="C65" s="21"/>
    </row>
    <row r="66" spans="1:3" x14ac:dyDescent="0.3">
      <c r="A66" s="21"/>
      <c r="B66" s="21"/>
      <c r="C66" s="21"/>
    </row>
    <row r="67" spans="1:3" x14ac:dyDescent="0.3">
      <c r="A67" s="21"/>
      <c r="B67" s="21"/>
      <c r="C67" s="21"/>
    </row>
    <row r="68" spans="1:3" x14ac:dyDescent="0.3">
      <c r="A68" s="21"/>
      <c r="B68" s="21"/>
      <c r="C68" s="21"/>
    </row>
    <row r="69" spans="1:3" x14ac:dyDescent="0.3">
      <c r="A69" s="21"/>
      <c r="B69" s="21"/>
      <c r="C69" s="21"/>
    </row>
    <row r="70" spans="1:3" x14ac:dyDescent="0.3">
      <c r="A70" s="21"/>
      <c r="B70" s="21"/>
      <c r="C70" s="21"/>
    </row>
    <row r="71" spans="1:3" x14ac:dyDescent="0.3">
      <c r="A71" s="21"/>
      <c r="B71" s="21"/>
      <c r="C71" s="21"/>
    </row>
    <row r="72" spans="1:3" x14ac:dyDescent="0.3">
      <c r="A72" s="21"/>
      <c r="B72" s="21"/>
      <c r="C72" s="21"/>
    </row>
    <row r="73" spans="1:3" x14ac:dyDescent="0.3">
      <c r="A73" s="21"/>
      <c r="B73" s="21"/>
      <c r="C73" s="21"/>
    </row>
    <row r="74" spans="1:3" x14ac:dyDescent="0.3">
      <c r="A74" s="21"/>
      <c r="B74" s="21"/>
      <c r="C74" s="21"/>
    </row>
    <row r="75" spans="1:3" x14ac:dyDescent="0.3">
      <c r="A75" s="21"/>
      <c r="B75" s="21"/>
      <c r="C75" s="21"/>
    </row>
    <row r="76" spans="1:3" x14ac:dyDescent="0.3">
      <c r="A76" s="21"/>
      <c r="B76" s="21"/>
      <c r="C76" s="21"/>
    </row>
    <row r="77" spans="1:3" x14ac:dyDescent="0.3">
      <c r="A77" s="21"/>
      <c r="B77" s="21"/>
      <c r="C77" s="21"/>
    </row>
    <row r="78" spans="1:3" x14ac:dyDescent="0.3">
      <c r="A78" s="21"/>
      <c r="B78" s="21"/>
      <c r="C78" s="21"/>
    </row>
    <row r="79" spans="1:3" x14ac:dyDescent="0.3">
      <c r="A79" s="21"/>
      <c r="B79" s="21"/>
      <c r="C79" s="21"/>
    </row>
    <row r="80" spans="1:3" x14ac:dyDescent="0.3">
      <c r="A80" s="21"/>
      <c r="B80" s="21"/>
      <c r="C80" s="21"/>
    </row>
    <row r="81" spans="1:3" x14ac:dyDescent="0.3">
      <c r="A81" s="21"/>
      <c r="B81" s="21"/>
      <c r="C81" s="21"/>
    </row>
    <row r="82" spans="1:3" x14ac:dyDescent="0.3">
      <c r="A82" s="21"/>
      <c r="B82" s="21"/>
      <c r="C82" s="21"/>
    </row>
    <row r="83" spans="1:3" x14ac:dyDescent="0.3">
      <c r="A83" s="21"/>
      <c r="B83" s="21"/>
      <c r="C83" s="21"/>
    </row>
    <row r="84" spans="1:3" x14ac:dyDescent="0.3">
      <c r="A84" s="21"/>
      <c r="B84" s="21"/>
      <c r="C84" s="21"/>
    </row>
    <row r="85" spans="1:3" x14ac:dyDescent="0.3">
      <c r="A85" s="21"/>
      <c r="B85" s="21"/>
      <c r="C85" s="21"/>
    </row>
    <row r="86" spans="1:3" x14ac:dyDescent="0.3">
      <c r="A86" s="21"/>
      <c r="B86" s="21"/>
      <c r="C86" s="21"/>
    </row>
    <row r="87" spans="1:3" x14ac:dyDescent="0.3">
      <c r="A87" s="21"/>
      <c r="B87" s="21"/>
      <c r="C87" s="21"/>
    </row>
    <row r="88" spans="1:3" x14ac:dyDescent="0.3">
      <c r="A88" s="21"/>
      <c r="B88" s="21"/>
      <c r="C88" s="21"/>
    </row>
    <row r="89" spans="1:3" x14ac:dyDescent="0.3">
      <c r="A89" s="21"/>
      <c r="B89" s="21"/>
      <c r="C89" s="21"/>
    </row>
    <row r="90" spans="1:3" x14ac:dyDescent="0.3">
      <c r="A90" s="21"/>
      <c r="B90" s="21"/>
      <c r="C90" s="21"/>
    </row>
    <row r="91" spans="1:3" x14ac:dyDescent="0.3">
      <c r="A91" s="21"/>
      <c r="B91" s="21"/>
      <c r="C91" s="21"/>
    </row>
    <row r="92" spans="1:3" x14ac:dyDescent="0.3">
      <c r="A92" s="21"/>
      <c r="B92" s="21"/>
      <c r="C92" s="21"/>
    </row>
    <row r="93" spans="1:3" x14ac:dyDescent="0.3">
      <c r="A93" s="21"/>
      <c r="B93" s="21"/>
      <c r="C93" s="21"/>
    </row>
    <row r="94" spans="1:3" x14ac:dyDescent="0.3">
      <c r="A94" s="21"/>
      <c r="B94" s="21"/>
      <c r="C94" s="21"/>
    </row>
    <row r="95" spans="1:3" x14ac:dyDescent="0.3">
      <c r="A95" s="21"/>
      <c r="B95" s="21"/>
      <c r="C95" s="21"/>
    </row>
    <row r="96" spans="1:3" x14ac:dyDescent="0.3">
      <c r="A96" s="21"/>
      <c r="B96" s="21"/>
      <c r="C96" s="21"/>
    </row>
    <row r="97" spans="1:3" x14ac:dyDescent="0.3">
      <c r="A97" s="21"/>
      <c r="B97" s="21"/>
      <c r="C97" s="21"/>
    </row>
    <row r="98" spans="1:3" x14ac:dyDescent="0.3">
      <c r="A98" s="21"/>
      <c r="B98" s="21"/>
      <c r="C98" s="21"/>
    </row>
    <row r="99" spans="1:3" x14ac:dyDescent="0.3">
      <c r="A99" s="21"/>
      <c r="B99" s="21"/>
      <c r="C99" s="21"/>
    </row>
    <row r="100" spans="1:3" x14ac:dyDescent="0.3">
      <c r="A100" s="21"/>
      <c r="B100" s="21"/>
      <c r="C100" s="21"/>
    </row>
    <row r="101" spans="1:3" x14ac:dyDescent="0.3">
      <c r="A101" s="21"/>
      <c r="B101" s="21"/>
      <c r="C101" s="21"/>
    </row>
    <row r="102" spans="1:3" x14ac:dyDescent="0.3">
      <c r="A102" s="21"/>
      <c r="B102" s="21"/>
      <c r="C102" s="21"/>
    </row>
    <row r="103" spans="1:3" x14ac:dyDescent="0.3">
      <c r="A103" s="21"/>
      <c r="B103" s="21"/>
      <c r="C103" s="21"/>
    </row>
    <row r="104" spans="1:3" x14ac:dyDescent="0.3">
      <c r="A104" s="21"/>
      <c r="B104" s="21"/>
      <c r="C104" s="21"/>
    </row>
    <row r="105" spans="1:3" x14ac:dyDescent="0.3">
      <c r="A105" s="21"/>
      <c r="B105" s="21"/>
      <c r="C105" s="21"/>
    </row>
    <row r="106" spans="1:3" x14ac:dyDescent="0.3">
      <c r="A106" s="21"/>
      <c r="B106" s="21"/>
      <c r="C106" s="21"/>
    </row>
    <row r="107" spans="1:3" x14ac:dyDescent="0.3">
      <c r="A107" s="21"/>
      <c r="B107" s="21"/>
      <c r="C107" s="21"/>
    </row>
    <row r="108" spans="1:3" x14ac:dyDescent="0.3">
      <c r="A108" s="21"/>
      <c r="B108" s="21"/>
      <c r="C108" s="21"/>
    </row>
    <row r="109" spans="1:3" x14ac:dyDescent="0.3">
      <c r="A109" s="21"/>
      <c r="B109" s="21"/>
      <c r="C109" s="21"/>
    </row>
    <row r="110" spans="1:3" x14ac:dyDescent="0.3">
      <c r="A110" s="21"/>
      <c r="B110" s="21"/>
      <c r="C110" s="21"/>
    </row>
    <row r="111" spans="1:3" x14ac:dyDescent="0.3">
      <c r="A111" s="21"/>
      <c r="B111" s="21"/>
      <c r="C111" s="21"/>
    </row>
    <row r="112" spans="1:3" x14ac:dyDescent="0.3">
      <c r="A112" s="21"/>
      <c r="B112" s="21"/>
      <c r="C112" s="21"/>
    </row>
    <row r="113" spans="1:3" x14ac:dyDescent="0.3">
      <c r="A113" s="21"/>
      <c r="B113" s="21"/>
      <c r="C113" s="21"/>
    </row>
  </sheetData>
  <sheetProtection algorithmName="SHA-512" hashValue="oAAykHhqtkp5o/ZFoAgQ/lzXJgzvjfS2DuZUqBpMCzZfg/Ld2x/hkoukuzAD+bxsFapuqwzVWVLH+Q5eecZHng==" saltValue="iQQ9xd7TohoPa0Fpzjf2qg==" spinCount="100000" sheet="1" objects="1" scenarios="1"/>
  <mergeCells count="8">
    <mergeCell ref="K9:N9"/>
    <mergeCell ref="G8:I8"/>
    <mergeCell ref="K8:N8"/>
    <mergeCell ref="A1:D1"/>
    <mergeCell ref="G5:I6"/>
    <mergeCell ref="G7:I7"/>
    <mergeCell ref="K5:N6"/>
    <mergeCell ref="K7:N7"/>
  </mergeCells>
  <conditionalFormatting sqref="G7">
    <cfRule type="cellIs" dxfId="37" priority="39" operator="equal">
      <formula>0</formula>
    </cfRule>
    <cfRule type="cellIs" dxfId="36" priority="40" operator="equal">
      <formula>0</formula>
    </cfRule>
    <cfRule type="cellIs" dxfId="35" priority="41" operator="lessThan">
      <formula>3</formula>
    </cfRule>
    <cfRule type="cellIs" dxfId="34" priority="42" operator="greaterThan">
      <formula>5</formula>
    </cfRule>
    <cfRule type="cellIs" dxfId="33" priority="43" operator="between">
      <formula>3</formula>
      <formula>5</formula>
    </cfRule>
    <cfRule type="cellIs" dxfId="32" priority="44" operator="greaterThan">
      <formula>4</formula>
    </cfRule>
  </conditionalFormatting>
  <conditionalFormatting sqref="G7">
    <cfRule type="cellIs" dxfId="31" priority="38" operator="equal">
      <formula>0</formula>
    </cfRule>
  </conditionalFormatting>
  <conditionalFormatting sqref="K7">
    <cfRule type="cellIs" dxfId="30" priority="35" operator="greaterThan">
      <formula>4</formula>
    </cfRule>
    <cfRule type="cellIs" dxfId="29" priority="36" operator="between">
      <formula>3</formula>
      <formula>4</formula>
    </cfRule>
    <cfRule type="cellIs" dxfId="28" priority="37" operator="between">
      <formula>1</formula>
      <formula>2</formula>
    </cfRule>
  </conditionalFormatting>
  <conditionalFormatting sqref="B5:B19">
    <cfRule type="cellIs" dxfId="27" priority="34" operator="equal">
      <formula>3</formula>
    </cfRule>
  </conditionalFormatting>
  <conditionalFormatting sqref="B23">
    <cfRule type="cellIs" dxfId="26" priority="32" operator="equal">
      <formula>3</formula>
    </cfRule>
  </conditionalFormatting>
  <conditionalFormatting sqref="B23:B24">
    <cfRule type="cellIs" dxfId="25" priority="31" operator="equal">
      <formula>3</formula>
    </cfRule>
  </conditionalFormatting>
  <conditionalFormatting sqref="B23:C24 B5:C19">
    <cfRule type="cellIs" dxfId="24" priority="28" operator="equal">
      <formula>3</formula>
    </cfRule>
    <cfRule type="cellIs" dxfId="23" priority="29" operator="equal">
      <formula>2</formula>
    </cfRule>
    <cfRule type="cellIs" dxfId="22" priority="30" operator="equal">
      <formula>1</formula>
    </cfRule>
  </conditionalFormatting>
  <conditionalFormatting sqref="J29">
    <cfRule type="cellIs" dxfId="21" priority="14" operator="equal">
      <formula>3</formula>
    </cfRule>
  </conditionalFormatting>
  <conditionalFormatting sqref="H26:H31">
    <cfRule type="cellIs" dxfId="20" priority="22" operator="equal">
      <formula>3</formula>
    </cfRule>
  </conditionalFormatting>
  <conditionalFormatting sqref="J26:J29 H26:H31">
    <cfRule type="cellIs" dxfId="19" priority="19" operator="equal">
      <formula>3</formula>
    </cfRule>
    <cfRule type="cellIs" dxfId="18" priority="20" operator="equal">
      <formula>2</formula>
    </cfRule>
    <cfRule type="cellIs" dxfId="17" priority="21" operator="equal">
      <formula>1</formula>
    </cfRule>
  </conditionalFormatting>
  <conditionalFormatting sqref="I29">
    <cfRule type="cellIs" dxfId="16" priority="18" operator="equal">
      <formula>3</formula>
    </cfRule>
  </conditionalFormatting>
  <conditionalFormatting sqref="I29">
    <cfRule type="cellIs" dxfId="15" priority="15" operator="equal">
      <formula>3</formula>
    </cfRule>
    <cfRule type="cellIs" dxfId="14" priority="16" operator="equal">
      <formula>2</formula>
    </cfRule>
    <cfRule type="cellIs" dxfId="13" priority="17" operator="equal">
      <formula>1</formula>
    </cfRule>
  </conditionalFormatting>
  <conditionalFormatting sqref="O29">
    <cfRule type="cellIs" dxfId="12" priority="5" operator="equal">
      <formula>3</formula>
    </cfRule>
  </conditionalFormatting>
  <conditionalFormatting sqref="M29">
    <cfRule type="cellIs" dxfId="11" priority="13" operator="equal">
      <formula>3</formula>
    </cfRule>
  </conditionalFormatting>
  <conditionalFormatting sqref="O29 M29">
    <cfRule type="cellIs" dxfId="10" priority="10" operator="equal">
      <formula>3</formula>
    </cfRule>
    <cfRule type="cellIs" dxfId="9" priority="11" operator="equal">
      <formula>2</formula>
    </cfRule>
    <cfRule type="cellIs" dxfId="8" priority="12" operator="equal">
      <formula>1</formula>
    </cfRule>
  </conditionalFormatting>
  <conditionalFormatting sqref="N29">
    <cfRule type="cellIs" dxfId="7" priority="9" operator="equal">
      <formula>3</formula>
    </cfRule>
  </conditionalFormatting>
  <conditionalFormatting sqref="N29">
    <cfRule type="cellIs" dxfId="6" priority="6" operator="equal">
      <formula>3</formula>
    </cfRule>
    <cfRule type="cellIs" dxfId="5" priority="7" operator="equal">
      <formula>2</formula>
    </cfRule>
    <cfRule type="cellIs" dxfId="4" priority="8" operator="equal">
      <formula>1</formula>
    </cfRule>
  </conditionalFormatting>
  <conditionalFormatting sqref="G7:I7">
    <cfRule type="cellIs" dxfId="3" priority="3" operator="equal">
      <formula>5</formula>
    </cfRule>
    <cfRule type="cellIs" dxfId="2" priority="4" operator="greaterThan">
      <formula>5</formula>
    </cfRule>
  </conditionalFormatting>
  <conditionalFormatting sqref="K7:N7">
    <cfRule type="cellIs" dxfId="1" priority="1" operator="equal">
      <formula>4</formula>
    </cfRule>
    <cfRule type="cellIs" dxfId="0" priority="2" operator="greaterThan">
      <formula>4</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rgb="FF8DC63F"/>
  </sheetPr>
  <dimension ref="A1:M169"/>
  <sheetViews>
    <sheetView showGridLines="0" tabSelected="1" topLeftCell="A119" zoomScaleNormal="100" workbookViewId="0">
      <selection activeCell="B141" sqref="B141"/>
    </sheetView>
  </sheetViews>
  <sheetFormatPr baseColWidth="10" defaultRowHeight="16.5" x14ac:dyDescent="0.25"/>
  <cols>
    <col min="1" max="1" width="21.28515625" style="75" bestFit="1" customWidth="1"/>
    <col min="2" max="2" width="51.7109375" style="75" customWidth="1"/>
    <col min="3" max="3" width="18.140625" style="46" customWidth="1"/>
    <col min="4" max="5" width="22.5703125" style="46" customWidth="1"/>
    <col min="6" max="6" width="5" style="46" customWidth="1"/>
    <col min="7" max="8" width="11.42578125" style="46"/>
    <col min="9" max="9" width="22.140625" style="46" bestFit="1" customWidth="1"/>
    <col min="10" max="10" width="13.140625" style="46" bestFit="1" customWidth="1"/>
    <col min="11" max="11" width="13.28515625" style="46" bestFit="1" customWidth="1"/>
    <col min="12" max="12" width="12.7109375" style="46" bestFit="1" customWidth="1"/>
    <col min="13" max="13" width="22.140625" style="46" bestFit="1" customWidth="1"/>
    <col min="14" max="14" width="13.140625" style="46" bestFit="1" customWidth="1"/>
    <col min="15" max="15" width="13.28515625" style="46" bestFit="1" customWidth="1"/>
    <col min="16" max="16" width="12.7109375" style="46" bestFit="1" customWidth="1"/>
    <col min="17" max="16384" width="11.42578125" style="46"/>
  </cols>
  <sheetData>
    <row r="1" spans="1:13" x14ac:dyDescent="0.25">
      <c r="A1" s="75" t="s">
        <v>191</v>
      </c>
      <c r="B1" s="92" t="s">
        <v>273</v>
      </c>
    </row>
    <row r="2" spans="1:13" ht="22.5" x14ac:dyDescent="0.25">
      <c r="G2" s="76" t="s">
        <v>185</v>
      </c>
      <c r="H2" s="76"/>
      <c r="I2" s="76"/>
      <c r="J2" s="76"/>
      <c r="K2" s="76"/>
      <c r="L2" s="76"/>
      <c r="M2" s="76"/>
    </row>
    <row r="3" spans="1:13" s="80" customFormat="1" ht="16.5" customHeight="1" x14ac:dyDescent="0.25">
      <c r="A3" s="77" t="s">
        <v>0</v>
      </c>
      <c r="B3" s="77" t="s">
        <v>203</v>
      </c>
      <c r="C3" s="78" t="s">
        <v>1</v>
      </c>
      <c r="D3" s="78" t="s">
        <v>125</v>
      </c>
      <c r="E3" s="79" t="s">
        <v>33</v>
      </c>
      <c r="G3" s="57"/>
      <c r="H3" s="57"/>
      <c r="I3" s="57"/>
      <c r="J3" s="57"/>
      <c r="K3" s="57"/>
      <c r="L3" s="57"/>
      <c r="M3" s="57"/>
    </row>
    <row r="4" spans="1:13" ht="16.5" customHeight="1" x14ac:dyDescent="0.25">
      <c r="A4" s="71" t="s">
        <v>70</v>
      </c>
      <c r="B4" s="72" t="s">
        <v>208</v>
      </c>
      <c r="C4" s="48">
        <v>1</v>
      </c>
      <c r="D4" s="48" t="s">
        <v>126</v>
      </c>
      <c r="E4" s="49">
        <v>1</v>
      </c>
      <c r="G4" s="104" t="s">
        <v>188</v>
      </c>
      <c r="H4" s="104"/>
      <c r="I4" s="104"/>
      <c r="J4" s="104"/>
      <c r="K4" s="104"/>
      <c r="L4" s="104"/>
      <c r="M4" s="76"/>
    </row>
    <row r="5" spans="1:13" x14ac:dyDescent="0.25">
      <c r="A5" s="71" t="s">
        <v>2</v>
      </c>
      <c r="B5" s="72" t="s">
        <v>209</v>
      </c>
      <c r="C5" s="48">
        <v>1</v>
      </c>
      <c r="D5" s="48" t="s">
        <v>126</v>
      </c>
      <c r="E5" s="49">
        <v>1</v>
      </c>
      <c r="G5" s="104"/>
      <c r="H5" s="104"/>
      <c r="I5" s="104"/>
      <c r="J5" s="104"/>
      <c r="K5" s="104"/>
      <c r="L5" s="104"/>
      <c r="M5" s="76"/>
    </row>
    <row r="6" spans="1:13" x14ac:dyDescent="0.25">
      <c r="A6" s="71" t="s">
        <v>71</v>
      </c>
      <c r="B6" s="72" t="s">
        <v>274</v>
      </c>
      <c r="C6" s="48">
        <v>1</v>
      </c>
      <c r="D6" s="48" t="s">
        <v>126</v>
      </c>
      <c r="E6" s="49">
        <v>1</v>
      </c>
      <c r="G6" s="104"/>
      <c r="H6" s="104"/>
      <c r="I6" s="104"/>
      <c r="J6" s="104"/>
      <c r="K6" s="104"/>
      <c r="L6" s="104"/>
      <c r="M6" s="76"/>
    </row>
    <row r="7" spans="1:13" x14ac:dyDescent="0.25">
      <c r="A7" s="71" t="s">
        <v>3</v>
      </c>
      <c r="B7" s="72" t="s">
        <v>230</v>
      </c>
      <c r="C7" s="48">
        <v>2</v>
      </c>
      <c r="D7" s="48" t="s">
        <v>126</v>
      </c>
      <c r="E7" s="49">
        <v>2</v>
      </c>
      <c r="G7" s="104"/>
      <c r="H7" s="104"/>
      <c r="I7" s="104"/>
      <c r="J7" s="104"/>
      <c r="K7" s="104"/>
      <c r="L7" s="104"/>
      <c r="M7" s="76"/>
    </row>
    <row r="8" spans="1:13" x14ac:dyDescent="0.25">
      <c r="A8" s="71" t="s">
        <v>127</v>
      </c>
      <c r="B8" s="90" t="s">
        <v>202</v>
      </c>
      <c r="C8" s="48">
        <v>1</v>
      </c>
      <c r="D8" s="48" t="s">
        <v>126</v>
      </c>
      <c r="E8" s="49" t="s">
        <v>192</v>
      </c>
      <c r="G8" s="131" t="s">
        <v>204</v>
      </c>
      <c r="H8" s="131"/>
      <c r="I8" s="131"/>
      <c r="J8" s="131"/>
      <c r="K8" s="131"/>
      <c r="L8" s="88"/>
      <c r="M8" s="76"/>
    </row>
    <row r="9" spans="1:13" x14ac:dyDescent="0.25">
      <c r="A9" s="71" t="s">
        <v>184</v>
      </c>
      <c r="B9" s="72" t="s">
        <v>211</v>
      </c>
      <c r="C9" s="48">
        <v>1</v>
      </c>
      <c r="D9" s="48" t="s">
        <v>126</v>
      </c>
      <c r="E9" s="49" t="s">
        <v>192</v>
      </c>
      <c r="G9" s="131"/>
      <c r="H9" s="131"/>
      <c r="I9" s="131"/>
      <c r="J9" s="131"/>
      <c r="K9" s="131"/>
      <c r="L9" s="88"/>
      <c r="M9" s="76"/>
    </row>
    <row r="10" spans="1:13" ht="28.5" x14ac:dyDescent="0.25">
      <c r="A10" s="71" t="s">
        <v>4</v>
      </c>
      <c r="B10" s="86" t="s">
        <v>282</v>
      </c>
      <c r="C10" s="48">
        <v>3</v>
      </c>
      <c r="D10" s="48" t="s">
        <v>126</v>
      </c>
      <c r="E10" s="49">
        <v>3</v>
      </c>
      <c r="G10" s="88"/>
      <c r="H10" s="88"/>
      <c r="I10" s="88"/>
      <c r="J10" s="88"/>
      <c r="K10" s="88"/>
      <c r="L10" s="88"/>
      <c r="M10" s="76"/>
    </row>
    <row r="11" spans="1:13" x14ac:dyDescent="0.25">
      <c r="A11" s="71" t="s">
        <v>5</v>
      </c>
      <c r="B11" s="72" t="s">
        <v>231</v>
      </c>
      <c r="C11" s="48">
        <v>1</v>
      </c>
      <c r="D11" s="48" t="s">
        <v>126</v>
      </c>
      <c r="E11" s="49" t="s">
        <v>192</v>
      </c>
      <c r="G11" s="76" t="s">
        <v>189</v>
      </c>
      <c r="H11" s="88"/>
      <c r="I11" s="88"/>
      <c r="J11" s="88"/>
      <c r="K11" s="88"/>
      <c r="L11" s="76"/>
      <c r="M11" s="76"/>
    </row>
    <row r="12" spans="1:13" x14ac:dyDescent="0.25">
      <c r="A12" s="71" t="s">
        <v>128</v>
      </c>
      <c r="B12" s="72" t="s">
        <v>211</v>
      </c>
      <c r="C12" s="48">
        <v>1</v>
      </c>
      <c r="D12" s="48" t="s">
        <v>126</v>
      </c>
      <c r="E12" s="49">
        <v>1</v>
      </c>
      <c r="I12" s="76"/>
      <c r="J12" s="76"/>
      <c r="K12" s="76"/>
      <c r="L12" s="76"/>
      <c r="M12" s="76"/>
    </row>
    <row r="13" spans="1:13" x14ac:dyDescent="0.25">
      <c r="A13" s="71" t="s">
        <v>72</v>
      </c>
      <c r="B13" s="72" t="s">
        <v>233</v>
      </c>
      <c r="C13" s="48">
        <v>1</v>
      </c>
      <c r="D13" s="48" t="s">
        <v>129</v>
      </c>
      <c r="E13" s="49">
        <v>1</v>
      </c>
      <c r="G13" s="76"/>
      <c r="H13" s="81" t="s">
        <v>113</v>
      </c>
      <c r="I13" s="76"/>
      <c r="J13" s="76"/>
      <c r="K13" s="76"/>
      <c r="L13" s="76"/>
      <c r="M13" s="76"/>
    </row>
    <row r="14" spans="1:13" ht="42.75" x14ac:dyDescent="0.25">
      <c r="A14" s="73" t="s">
        <v>199</v>
      </c>
      <c r="B14" s="86" t="s">
        <v>234</v>
      </c>
      <c r="C14" s="48">
        <v>3</v>
      </c>
      <c r="D14" s="70" t="s">
        <v>198</v>
      </c>
      <c r="E14" s="49">
        <v>3</v>
      </c>
      <c r="G14" s="76"/>
      <c r="H14" s="76" t="s">
        <v>122</v>
      </c>
      <c r="I14" s="76"/>
      <c r="J14" s="76"/>
      <c r="K14" s="76"/>
      <c r="L14" s="76"/>
      <c r="M14" s="76"/>
    </row>
    <row r="15" spans="1:13" ht="19.5" customHeight="1" x14ac:dyDescent="0.25">
      <c r="A15" s="71" t="s">
        <v>6</v>
      </c>
      <c r="B15" s="86" t="s">
        <v>235</v>
      </c>
      <c r="C15" s="48">
        <v>1</v>
      </c>
      <c r="D15" s="48" t="s">
        <v>129</v>
      </c>
      <c r="E15" s="49" t="s">
        <v>192</v>
      </c>
      <c r="G15" s="76"/>
      <c r="H15" s="76" t="s">
        <v>121</v>
      </c>
      <c r="I15" s="76"/>
      <c r="J15" s="76"/>
      <c r="K15" s="76"/>
      <c r="L15" s="76"/>
      <c r="M15" s="76"/>
    </row>
    <row r="16" spans="1:13" x14ac:dyDescent="0.25">
      <c r="A16" s="71" t="s">
        <v>73</v>
      </c>
      <c r="B16" s="72" t="s">
        <v>213</v>
      </c>
      <c r="C16" s="48">
        <v>2</v>
      </c>
      <c r="D16" s="48" t="s">
        <v>126</v>
      </c>
      <c r="E16" s="49" t="s">
        <v>192</v>
      </c>
      <c r="H16" s="76" t="s">
        <v>123</v>
      </c>
    </row>
    <row r="17" spans="1:13" x14ac:dyDescent="0.25">
      <c r="A17" s="71" t="s">
        <v>151</v>
      </c>
      <c r="B17" s="90" t="s">
        <v>275</v>
      </c>
      <c r="C17" s="48">
        <v>1</v>
      </c>
      <c r="D17" s="48" t="s">
        <v>129</v>
      </c>
      <c r="E17" s="49" t="s">
        <v>192</v>
      </c>
      <c r="G17" s="76"/>
      <c r="H17" s="76"/>
      <c r="I17" s="76"/>
      <c r="J17" s="76"/>
      <c r="K17" s="76"/>
      <c r="L17" s="76"/>
      <c r="M17" s="76"/>
    </row>
    <row r="18" spans="1:13" x14ac:dyDescent="0.25">
      <c r="A18" s="71" t="s">
        <v>130</v>
      </c>
      <c r="B18" s="72" t="s">
        <v>236</v>
      </c>
      <c r="C18" s="48">
        <v>1</v>
      </c>
      <c r="D18" s="48" t="s">
        <v>126</v>
      </c>
      <c r="E18" s="49" t="s">
        <v>192</v>
      </c>
      <c r="G18" s="89"/>
      <c r="H18" s="89"/>
      <c r="I18" s="89"/>
      <c r="J18" s="89"/>
      <c r="K18" s="89"/>
      <c r="L18" s="89"/>
      <c r="M18" s="89"/>
    </row>
    <row r="19" spans="1:13" ht="16.5" customHeight="1" x14ac:dyDescent="0.25">
      <c r="A19" s="71" t="s">
        <v>74</v>
      </c>
      <c r="B19" s="72" t="s">
        <v>210</v>
      </c>
      <c r="C19" s="48">
        <v>3</v>
      </c>
      <c r="D19" s="48" t="s">
        <v>126</v>
      </c>
      <c r="E19" s="49" t="s">
        <v>192</v>
      </c>
      <c r="G19" s="76" t="s">
        <v>186</v>
      </c>
      <c r="L19" s="76"/>
      <c r="M19" s="76"/>
    </row>
    <row r="20" spans="1:13" x14ac:dyDescent="0.25">
      <c r="A20" s="71" t="s">
        <v>131</v>
      </c>
      <c r="B20" s="72" t="s">
        <v>237</v>
      </c>
      <c r="C20" s="48">
        <v>1</v>
      </c>
      <c r="D20" s="48" t="s">
        <v>129</v>
      </c>
      <c r="E20" s="49" t="s">
        <v>192</v>
      </c>
      <c r="L20" s="76"/>
      <c r="M20" s="76"/>
    </row>
    <row r="21" spans="1:13" ht="16.5" customHeight="1" x14ac:dyDescent="0.25">
      <c r="A21" s="71" t="s">
        <v>152</v>
      </c>
      <c r="B21" s="72" t="s">
        <v>209</v>
      </c>
      <c r="C21" s="48">
        <v>1</v>
      </c>
      <c r="D21" s="48" t="s">
        <v>126</v>
      </c>
      <c r="E21" s="49" t="s">
        <v>192</v>
      </c>
      <c r="G21" s="104" t="s">
        <v>187</v>
      </c>
      <c r="H21" s="104"/>
      <c r="I21" s="104"/>
      <c r="J21" s="104"/>
      <c r="K21" s="104"/>
      <c r="L21" s="76"/>
      <c r="M21" s="76"/>
    </row>
    <row r="22" spans="1:13" x14ac:dyDescent="0.25">
      <c r="A22" s="71" t="s">
        <v>7</v>
      </c>
      <c r="B22" s="72" t="s">
        <v>210</v>
      </c>
      <c r="C22" s="48">
        <v>1</v>
      </c>
      <c r="D22" s="48" t="s">
        <v>126</v>
      </c>
      <c r="E22" s="49" t="s">
        <v>192</v>
      </c>
      <c r="G22" s="104"/>
      <c r="H22" s="104"/>
      <c r="I22" s="104"/>
      <c r="J22" s="104"/>
      <c r="K22" s="104"/>
      <c r="L22" s="76"/>
      <c r="M22" s="76"/>
    </row>
    <row r="23" spans="1:13" x14ac:dyDescent="0.25">
      <c r="A23" s="71" t="s">
        <v>8</v>
      </c>
      <c r="B23" s="90" t="s">
        <v>205</v>
      </c>
      <c r="C23" s="48">
        <v>1</v>
      </c>
      <c r="D23" s="48" t="s">
        <v>126</v>
      </c>
      <c r="E23" s="49">
        <v>1</v>
      </c>
      <c r="G23" s="130" t="s">
        <v>183</v>
      </c>
      <c r="H23" s="104"/>
      <c r="I23" s="104"/>
      <c r="J23" s="104"/>
      <c r="K23" s="104"/>
      <c r="L23" s="76"/>
      <c r="M23" s="76"/>
    </row>
    <row r="24" spans="1:13" ht="28.5" x14ac:dyDescent="0.25">
      <c r="A24" s="71" t="s">
        <v>9</v>
      </c>
      <c r="B24" s="91" t="s">
        <v>276</v>
      </c>
      <c r="C24" s="48">
        <v>1</v>
      </c>
      <c r="D24" s="48" t="s">
        <v>126</v>
      </c>
      <c r="E24" s="49">
        <v>1</v>
      </c>
      <c r="G24" s="104"/>
      <c r="H24" s="104"/>
      <c r="I24" s="104"/>
      <c r="J24" s="104"/>
      <c r="K24" s="104"/>
      <c r="L24" s="76"/>
      <c r="M24" s="76"/>
    </row>
    <row r="25" spans="1:13" ht="28.5" x14ac:dyDescent="0.25">
      <c r="A25" s="71" t="s">
        <v>75</v>
      </c>
      <c r="B25" s="86" t="s">
        <v>238</v>
      </c>
      <c r="C25" s="48">
        <v>2</v>
      </c>
      <c r="D25" s="48" t="s">
        <v>126</v>
      </c>
      <c r="E25" s="49">
        <v>2</v>
      </c>
      <c r="G25" s="104"/>
      <c r="H25" s="104"/>
      <c r="I25" s="104"/>
      <c r="J25" s="104"/>
      <c r="K25" s="104"/>
      <c r="L25" s="76"/>
      <c r="M25" s="76"/>
    </row>
    <row r="26" spans="1:13" x14ac:dyDescent="0.25">
      <c r="A26" s="71" t="s">
        <v>10</v>
      </c>
      <c r="B26" s="72" t="s">
        <v>210</v>
      </c>
      <c r="C26" s="48">
        <v>1</v>
      </c>
      <c r="D26" s="48" t="s">
        <v>126</v>
      </c>
      <c r="E26" s="49" t="s">
        <v>192</v>
      </c>
    </row>
    <row r="27" spans="1:13" x14ac:dyDescent="0.25">
      <c r="A27" s="71" t="s">
        <v>11</v>
      </c>
      <c r="B27" s="72" t="s">
        <v>206</v>
      </c>
      <c r="C27" s="48">
        <v>1</v>
      </c>
      <c r="D27" s="48" t="s">
        <v>129</v>
      </c>
      <c r="E27" s="49" t="s">
        <v>192</v>
      </c>
      <c r="G27" s="76" t="s">
        <v>190</v>
      </c>
      <c r="I27" s="76"/>
      <c r="J27" s="76"/>
      <c r="K27" s="76"/>
      <c r="L27" s="76"/>
      <c r="M27" s="76"/>
    </row>
    <row r="28" spans="1:13" x14ac:dyDescent="0.25">
      <c r="A28" s="71" t="s">
        <v>153</v>
      </c>
      <c r="B28" s="72" t="s">
        <v>207</v>
      </c>
      <c r="C28" s="48">
        <v>1</v>
      </c>
      <c r="D28" s="48" t="s">
        <v>129</v>
      </c>
      <c r="E28" s="49" t="s">
        <v>192</v>
      </c>
      <c r="G28" s="82"/>
      <c r="I28" s="76"/>
      <c r="J28" s="76"/>
      <c r="K28" s="76"/>
      <c r="L28" s="76"/>
      <c r="M28" s="76"/>
    </row>
    <row r="29" spans="1:13" x14ac:dyDescent="0.25">
      <c r="A29" s="71" t="s">
        <v>76</v>
      </c>
      <c r="B29" s="72" t="s">
        <v>224</v>
      </c>
      <c r="C29" s="48">
        <v>1</v>
      </c>
      <c r="D29" s="48" t="s">
        <v>126</v>
      </c>
      <c r="E29" s="49">
        <v>1</v>
      </c>
      <c r="G29" s="82"/>
      <c r="H29" s="81" t="s">
        <v>113</v>
      </c>
      <c r="I29" s="76"/>
      <c r="J29" s="76"/>
      <c r="K29" s="76"/>
      <c r="L29" s="76"/>
      <c r="M29" s="76"/>
    </row>
    <row r="30" spans="1:13" x14ac:dyDescent="0.25">
      <c r="A30" s="71" t="s">
        <v>77</v>
      </c>
      <c r="B30" s="72" t="s">
        <v>274</v>
      </c>
      <c r="C30" s="48">
        <v>1</v>
      </c>
      <c r="D30" s="48" t="s">
        <v>126</v>
      </c>
      <c r="E30" s="49" t="s">
        <v>192</v>
      </c>
      <c r="H30" s="76" t="s">
        <v>124</v>
      </c>
      <c r="I30" s="76"/>
      <c r="J30" s="76"/>
      <c r="K30" s="76"/>
      <c r="L30" s="76"/>
      <c r="M30" s="76"/>
    </row>
    <row r="31" spans="1:13" x14ac:dyDescent="0.25">
      <c r="A31" s="71" t="s">
        <v>172</v>
      </c>
      <c r="B31" s="72" t="s">
        <v>214</v>
      </c>
      <c r="C31" s="48">
        <v>3</v>
      </c>
      <c r="D31" s="48" t="s">
        <v>126</v>
      </c>
      <c r="E31" s="49">
        <v>3</v>
      </c>
      <c r="H31" s="76" t="s">
        <v>182</v>
      </c>
    </row>
    <row r="32" spans="1:13" x14ac:dyDescent="0.25">
      <c r="A32" s="71" t="s">
        <v>12</v>
      </c>
      <c r="B32" s="72" t="s">
        <v>211</v>
      </c>
      <c r="C32" s="48">
        <v>3</v>
      </c>
      <c r="D32" s="48" t="s">
        <v>126</v>
      </c>
      <c r="E32" s="49">
        <v>3</v>
      </c>
      <c r="H32" s="76" t="s">
        <v>174</v>
      </c>
    </row>
    <row r="33" spans="1:5" x14ac:dyDescent="0.25">
      <c r="A33" s="71" t="s">
        <v>112</v>
      </c>
      <c r="B33" s="72" t="s">
        <v>215</v>
      </c>
      <c r="C33" s="48">
        <v>1</v>
      </c>
      <c r="D33" s="48" t="s">
        <v>129</v>
      </c>
      <c r="E33" s="49">
        <v>1</v>
      </c>
    </row>
    <row r="34" spans="1:5" ht="42.75" x14ac:dyDescent="0.25">
      <c r="A34" s="71" t="s">
        <v>175</v>
      </c>
      <c r="B34" s="86" t="s">
        <v>277</v>
      </c>
      <c r="C34" s="48">
        <v>1</v>
      </c>
      <c r="D34" s="48" t="s">
        <v>129</v>
      </c>
      <c r="E34" s="49" t="s">
        <v>192</v>
      </c>
    </row>
    <row r="35" spans="1:5" x14ac:dyDescent="0.25">
      <c r="A35" s="71" t="s">
        <v>44</v>
      </c>
      <c r="B35" s="86" t="s">
        <v>240</v>
      </c>
      <c r="C35" s="48">
        <v>2</v>
      </c>
      <c r="D35" s="48" t="s">
        <v>129</v>
      </c>
      <c r="E35" s="49">
        <v>1</v>
      </c>
    </row>
    <row r="36" spans="1:5" x14ac:dyDescent="0.25">
      <c r="A36" s="71" t="s">
        <v>14</v>
      </c>
      <c r="B36" s="72" t="s">
        <v>212</v>
      </c>
      <c r="C36" s="48">
        <v>1</v>
      </c>
      <c r="D36" s="48" t="s">
        <v>126</v>
      </c>
      <c r="E36" s="49" t="s">
        <v>192</v>
      </c>
    </row>
    <row r="37" spans="1:5" x14ac:dyDescent="0.25">
      <c r="A37" s="71" t="s">
        <v>132</v>
      </c>
      <c r="B37" s="72" t="s">
        <v>274</v>
      </c>
      <c r="C37" s="48">
        <v>1</v>
      </c>
      <c r="D37" s="48" t="s">
        <v>129</v>
      </c>
      <c r="E37" s="49">
        <v>1</v>
      </c>
    </row>
    <row r="38" spans="1:5" x14ac:dyDescent="0.25">
      <c r="A38" s="71" t="s">
        <v>15</v>
      </c>
      <c r="B38" s="72" t="s">
        <v>241</v>
      </c>
      <c r="C38" s="48">
        <v>1</v>
      </c>
      <c r="D38" s="48" t="s">
        <v>129</v>
      </c>
      <c r="E38" s="49" t="s">
        <v>192</v>
      </c>
    </row>
    <row r="39" spans="1:5" ht="18" customHeight="1" x14ac:dyDescent="0.25">
      <c r="A39" s="71" t="s">
        <v>16</v>
      </c>
      <c r="B39" s="86" t="s">
        <v>242</v>
      </c>
      <c r="C39" s="48">
        <v>3</v>
      </c>
      <c r="D39" s="48" t="s">
        <v>126</v>
      </c>
      <c r="E39" s="49">
        <v>3</v>
      </c>
    </row>
    <row r="40" spans="1:5" x14ac:dyDescent="0.25">
      <c r="A40" s="71" t="s">
        <v>17</v>
      </c>
      <c r="B40" s="72" t="s">
        <v>216</v>
      </c>
      <c r="C40" s="48">
        <v>1</v>
      </c>
      <c r="D40" s="48" t="s">
        <v>126</v>
      </c>
      <c r="E40" s="49" t="s">
        <v>192</v>
      </c>
    </row>
    <row r="41" spans="1:5" x14ac:dyDescent="0.25">
      <c r="A41" s="71" t="s">
        <v>18</v>
      </c>
      <c r="B41" s="72" t="s">
        <v>209</v>
      </c>
      <c r="C41" s="48">
        <v>1</v>
      </c>
      <c r="D41" s="48" t="s">
        <v>126</v>
      </c>
      <c r="E41" s="49">
        <v>1</v>
      </c>
    </row>
    <row r="42" spans="1:5" x14ac:dyDescent="0.25">
      <c r="A42" s="71" t="s">
        <v>19</v>
      </c>
      <c r="B42" s="72" t="s">
        <v>211</v>
      </c>
      <c r="C42" s="48">
        <v>3</v>
      </c>
      <c r="D42" s="48" t="s">
        <v>126</v>
      </c>
      <c r="E42" s="49">
        <v>3</v>
      </c>
    </row>
    <row r="43" spans="1:5" x14ac:dyDescent="0.25">
      <c r="A43" s="71" t="s">
        <v>78</v>
      </c>
      <c r="B43" s="72" t="s">
        <v>243</v>
      </c>
      <c r="C43" s="48">
        <v>1</v>
      </c>
      <c r="D43" s="48" t="s">
        <v>126</v>
      </c>
      <c r="E43" s="49">
        <v>1</v>
      </c>
    </row>
    <row r="44" spans="1:5" x14ac:dyDescent="0.25">
      <c r="A44" s="71" t="s">
        <v>20</v>
      </c>
      <c r="B44" s="72" t="s">
        <v>283</v>
      </c>
      <c r="C44" s="48">
        <v>1</v>
      </c>
      <c r="D44" s="48" t="s">
        <v>129</v>
      </c>
      <c r="E44" s="49">
        <v>1</v>
      </c>
    </row>
    <row r="45" spans="1:5" x14ac:dyDescent="0.25">
      <c r="A45" s="71" t="s">
        <v>111</v>
      </c>
      <c r="B45" s="72" t="s">
        <v>211</v>
      </c>
      <c r="C45" s="48">
        <v>3</v>
      </c>
      <c r="D45" s="48" t="s">
        <v>126</v>
      </c>
      <c r="E45" s="49" t="s">
        <v>192</v>
      </c>
    </row>
    <row r="46" spans="1:5" x14ac:dyDescent="0.25">
      <c r="A46" s="73" t="s">
        <v>166</v>
      </c>
      <c r="B46" s="90" t="s">
        <v>244</v>
      </c>
      <c r="C46" s="48">
        <v>1</v>
      </c>
      <c r="D46" s="48" t="s">
        <v>126</v>
      </c>
      <c r="E46" s="49" t="s">
        <v>192</v>
      </c>
    </row>
    <row r="47" spans="1:5" x14ac:dyDescent="0.25">
      <c r="A47" s="71" t="s">
        <v>21</v>
      </c>
      <c r="B47" s="72" t="s">
        <v>224</v>
      </c>
      <c r="C47" s="48">
        <v>3</v>
      </c>
      <c r="D47" s="48" t="s">
        <v>126</v>
      </c>
      <c r="E47" s="49">
        <v>2</v>
      </c>
    </row>
    <row r="48" spans="1:5" x14ac:dyDescent="0.25">
      <c r="A48" s="71" t="s">
        <v>22</v>
      </c>
      <c r="B48" s="72" t="s">
        <v>224</v>
      </c>
      <c r="C48" s="48">
        <v>1</v>
      </c>
      <c r="D48" s="48" t="s">
        <v>129</v>
      </c>
      <c r="E48" s="49">
        <v>1</v>
      </c>
    </row>
    <row r="49" spans="1:5" x14ac:dyDescent="0.25">
      <c r="A49" s="71" t="s">
        <v>23</v>
      </c>
      <c r="B49" s="72" t="s">
        <v>259</v>
      </c>
      <c r="C49" s="48">
        <v>1</v>
      </c>
      <c r="D49" s="48" t="s">
        <v>129</v>
      </c>
      <c r="E49" s="49" t="s">
        <v>192</v>
      </c>
    </row>
    <row r="50" spans="1:5" x14ac:dyDescent="0.25">
      <c r="A50" s="71" t="s">
        <v>79</v>
      </c>
      <c r="B50" s="72" t="s">
        <v>224</v>
      </c>
      <c r="C50" s="48">
        <v>3</v>
      </c>
      <c r="D50" s="48" t="s">
        <v>126</v>
      </c>
      <c r="E50" s="49" t="s">
        <v>192</v>
      </c>
    </row>
    <row r="51" spans="1:5" x14ac:dyDescent="0.25">
      <c r="A51" s="71" t="s">
        <v>133</v>
      </c>
      <c r="B51" s="72" t="s">
        <v>218</v>
      </c>
      <c r="C51" s="48">
        <v>1</v>
      </c>
      <c r="D51" s="48" t="s">
        <v>126</v>
      </c>
      <c r="E51" s="49" t="s">
        <v>192</v>
      </c>
    </row>
    <row r="52" spans="1:5" x14ac:dyDescent="0.25">
      <c r="A52" s="71" t="s">
        <v>24</v>
      </c>
      <c r="B52" s="72" t="s">
        <v>209</v>
      </c>
      <c r="C52" s="48">
        <v>1</v>
      </c>
      <c r="D52" s="48" t="s">
        <v>126</v>
      </c>
      <c r="E52" s="49">
        <v>1</v>
      </c>
    </row>
    <row r="53" spans="1:5" x14ac:dyDescent="0.25">
      <c r="A53" s="71" t="s">
        <v>25</v>
      </c>
      <c r="B53" s="72" t="s">
        <v>245</v>
      </c>
      <c r="C53" s="48">
        <v>1</v>
      </c>
      <c r="D53" s="48" t="s">
        <v>126</v>
      </c>
      <c r="E53" s="49">
        <v>1</v>
      </c>
    </row>
    <row r="54" spans="1:5" x14ac:dyDescent="0.25">
      <c r="A54" s="71" t="s">
        <v>83</v>
      </c>
      <c r="B54" s="72" t="s">
        <v>219</v>
      </c>
      <c r="C54" s="48">
        <v>1</v>
      </c>
      <c r="D54" s="48" t="s">
        <v>126</v>
      </c>
      <c r="E54" s="49" t="s">
        <v>192</v>
      </c>
    </row>
    <row r="55" spans="1:5" x14ac:dyDescent="0.25">
      <c r="A55" s="71" t="s">
        <v>167</v>
      </c>
      <c r="B55" s="72" t="s">
        <v>220</v>
      </c>
      <c r="C55" s="48">
        <v>3</v>
      </c>
      <c r="D55" s="48" t="s">
        <v>126</v>
      </c>
      <c r="E55" s="49">
        <v>3</v>
      </c>
    </row>
    <row r="56" spans="1:5" x14ac:dyDescent="0.25">
      <c r="A56" s="71" t="s">
        <v>26</v>
      </c>
      <c r="B56" s="72" t="s">
        <v>220</v>
      </c>
      <c r="C56" s="48">
        <v>3</v>
      </c>
      <c r="D56" s="48" t="s">
        <v>126</v>
      </c>
      <c r="E56" s="49">
        <v>3</v>
      </c>
    </row>
    <row r="57" spans="1:5" x14ac:dyDescent="0.25">
      <c r="A57" s="71" t="s">
        <v>45</v>
      </c>
      <c r="B57" s="72" t="s">
        <v>246</v>
      </c>
      <c r="C57" s="48">
        <v>1</v>
      </c>
      <c r="D57" s="48" t="s">
        <v>129</v>
      </c>
      <c r="E57" s="49">
        <v>1</v>
      </c>
    </row>
    <row r="58" spans="1:5" x14ac:dyDescent="0.25">
      <c r="A58" s="71" t="s">
        <v>27</v>
      </c>
      <c r="B58" s="72" t="s">
        <v>232</v>
      </c>
      <c r="C58" s="48">
        <v>2</v>
      </c>
      <c r="D58" s="48" t="s">
        <v>126</v>
      </c>
      <c r="E58" s="49">
        <v>1</v>
      </c>
    </row>
    <row r="59" spans="1:5" x14ac:dyDescent="0.25">
      <c r="A59" s="71" t="s">
        <v>28</v>
      </c>
      <c r="B59" s="72" t="s">
        <v>220</v>
      </c>
      <c r="C59" s="48">
        <v>1</v>
      </c>
      <c r="D59" s="48" t="s">
        <v>129</v>
      </c>
      <c r="E59" s="49" t="s">
        <v>192</v>
      </c>
    </row>
    <row r="60" spans="1:5" x14ac:dyDescent="0.25">
      <c r="A60" s="71" t="s">
        <v>80</v>
      </c>
      <c r="B60" s="72" t="s">
        <v>212</v>
      </c>
      <c r="C60" s="48">
        <v>2</v>
      </c>
      <c r="D60" s="48" t="s">
        <v>126</v>
      </c>
      <c r="E60" s="49" t="s">
        <v>192</v>
      </c>
    </row>
    <row r="61" spans="1:5" x14ac:dyDescent="0.25">
      <c r="A61" s="71" t="s">
        <v>46</v>
      </c>
      <c r="B61" s="72" t="s">
        <v>212</v>
      </c>
      <c r="C61" s="48">
        <v>3</v>
      </c>
      <c r="D61" s="48" t="s">
        <v>126</v>
      </c>
      <c r="E61" s="49">
        <v>3</v>
      </c>
    </row>
    <row r="62" spans="1:5" x14ac:dyDescent="0.25">
      <c r="A62" s="71" t="s">
        <v>29</v>
      </c>
      <c r="B62" s="72" t="s">
        <v>247</v>
      </c>
      <c r="C62" s="48">
        <v>2</v>
      </c>
      <c r="D62" s="48" t="s">
        <v>126</v>
      </c>
      <c r="E62" s="49">
        <v>3</v>
      </c>
    </row>
    <row r="63" spans="1:5" x14ac:dyDescent="0.25">
      <c r="A63" s="71" t="s">
        <v>30</v>
      </c>
      <c r="B63" s="72" t="s">
        <v>242</v>
      </c>
      <c r="C63" s="48">
        <v>1</v>
      </c>
      <c r="D63" s="48" t="s">
        <v>126</v>
      </c>
      <c r="E63" s="49" t="s">
        <v>192</v>
      </c>
    </row>
    <row r="64" spans="1:5" x14ac:dyDescent="0.25">
      <c r="A64" s="71" t="s">
        <v>31</v>
      </c>
      <c r="B64" s="72" t="s">
        <v>210</v>
      </c>
      <c r="C64" s="48">
        <v>1</v>
      </c>
      <c r="D64" s="48" t="s">
        <v>126</v>
      </c>
      <c r="E64" s="49" t="s">
        <v>192</v>
      </c>
    </row>
    <row r="65" spans="1:6" x14ac:dyDescent="0.25">
      <c r="A65" s="71" t="s">
        <v>154</v>
      </c>
      <c r="B65" s="72" t="s">
        <v>248</v>
      </c>
      <c r="C65" s="48">
        <v>1</v>
      </c>
      <c r="D65" s="48" t="s">
        <v>126</v>
      </c>
      <c r="E65" s="49" t="s">
        <v>192</v>
      </c>
    </row>
    <row r="66" spans="1:6" x14ac:dyDescent="0.25">
      <c r="A66" s="71" t="s">
        <v>134</v>
      </c>
      <c r="B66" s="72" t="s">
        <v>212</v>
      </c>
      <c r="C66" s="48">
        <v>1</v>
      </c>
      <c r="D66" s="48" t="s">
        <v>126</v>
      </c>
      <c r="E66" s="49" t="s">
        <v>192</v>
      </c>
    </row>
    <row r="67" spans="1:6" x14ac:dyDescent="0.25">
      <c r="A67" s="71" t="s">
        <v>155</v>
      </c>
      <c r="B67" s="72" t="s">
        <v>249</v>
      </c>
      <c r="C67" s="48">
        <v>1</v>
      </c>
      <c r="D67" s="48" t="s">
        <v>126</v>
      </c>
      <c r="E67" s="49" t="s">
        <v>192</v>
      </c>
    </row>
    <row r="68" spans="1:6" x14ac:dyDescent="0.25">
      <c r="A68" s="71" t="s">
        <v>135</v>
      </c>
      <c r="B68" s="72" t="s">
        <v>208</v>
      </c>
      <c r="C68" s="48">
        <v>1</v>
      </c>
      <c r="D68" s="48" t="s">
        <v>126</v>
      </c>
      <c r="E68" s="49" t="s">
        <v>192</v>
      </c>
    </row>
    <row r="69" spans="1:6" x14ac:dyDescent="0.25">
      <c r="A69" s="71" t="s">
        <v>32</v>
      </c>
      <c r="B69" s="72" t="s">
        <v>240</v>
      </c>
      <c r="C69" s="48">
        <v>1</v>
      </c>
      <c r="D69" s="48" t="s">
        <v>126</v>
      </c>
      <c r="E69" s="49" t="s">
        <v>192</v>
      </c>
    </row>
    <row r="70" spans="1:6" x14ac:dyDescent="0.25">
      <c r="A70" s="71" t="s">
        <v>35</v>
      </c>
      <c r="B70" s="72" t="s">
        <v>221</v>
      </c>
      <c r="C70" s="48">
        <v>1</v>
      </c>
      <c r="D70" s="48" t="s">
        <v>126</v>
      </c>
      <c r="E70" s="49">
        <v>1</v>
      </c>
    </row>
    <row r="71" spans="1:6" x14ac:dyDescent="0.25">
      <c r="A71" s="71" t="s">
        <v>156</v>
      </c>
      <c r="B71" s="72" t="s">
        <v>250</v>
      </c>
      <c r="C71" s="48">
        <v>3</v>
      </c>
      <c r="D71" s="48" t="s">
        <v>129</v>
      </c>
      <c r="E71" s="49">
        <v>3</v>
      </c>
    </row>
    <row r="72" spans="1:6" x14ac:dyDescent="0.25">
      <c r="A72" s="71" t="s">
        <v>36</v>
      </c>
      <c r="B72" s="72" t="s">
        <v>217</v>
      </c>
      <c r="C72" s="48">
        <v>2</v>
      </c>
      <c r="D72" s="48" t="s">
        <v>129</v>
      </c>
      <c r="E72" s="49" t="s">
        <v>192</v>
      </c>
    </row>
    <row r="73" spans="1:6" x14ac:dyDescent="0.25">
      <c r="A73" s="71" t="s">
        <v>118</v>
      </c>
      <c r="B73" s="72" t="s">
        <v>212</v>
      </c>
      <c r="C73" s="48">
        <v>1</v>
      </c>
      <c r="D73" s="48" t="s">
        <v>126</v>
      </c>
      <c r="E73" s="49" t="s">
        <v>192</v>
      </c>
    </row>
    <row r="74" spans="1:6" x14ac:dyDescent="0.25">
      <c r="A74" s="71" t="s">
        <v>136</v>
      </c>
      <c r="B74" s="72" t="s">
        <v>211</v>
      </c>
      <c r="C74" s="48">
        <v>1</v>
      </c>
      <c r="D74" s="48" t="s">
        <v>126</v>
      </c>
      <c r="E74" s="49" t="s">
        <v>192</v>
      </c>
    </row>
    <row r="75" spans="1:6" x14ac:dyDescent="0.25">
      <c r="A75" s="71" t="s">
        <v>37</v>
      </c>
      <c r="B75" s="72" t="s">
        <v>212</v>
      </c>
      <c r="C75" s="48">
        <v>1</v>
      </c>
      <c r="D75" s="48" t="s">
        <v>126</v>
      </c>
      <c r="E75" s="49">
        <v>1</v>
      </c>
    </row>
    <row r="76" spans="1:6" x14ac:dyDescent="0.25">
      <c r="A76" s="71" t="s">
        <v>47</v>
      </c>
      <c r="B76" s="72" t="s">
        <v>222</v>
      </c>
      <c r="C76" s="48" t="s">
        <v>192</v>
      </c>
      <c r="D76" s="48" t="s">
        <v>193</v>
      </c>
      <c r="E76" s="49">
        <v>1</v>
      </c>
      <c r="F76" s="83"/>
    </row>
    <row r="77" spans="1:6" ht="42.75" x14ac:dyDescent="0.25">
      <c r="A77" s="74" t="s">
        <v>195</v>
      </c>
      <c r="B77" s="72" t="s">
        <v>278</v>
      </c>
      <c r="C77" s="48">
        <v>1</v>
      </c>
      <c r="D77" s="70" t="s">
        <v>194</v>
      </c>
      <c r="E77" s="49" t="s">
        <v>192</v>
      </c>
    </row>
    <row r="78" spans="1:6" x14ac:dyDescent="0.25">
      <c r="A78" s="74" t="s">
        <v>181</v>
      </c>
      <c r="B78" s="72" t="s">
        <v>251</v>
      </c>
      <c r="C78" s="48">
        <v>1</v>
      </c>
      <c r="D78" s="48" t="s">
        <v>126</v>
      </c>
      <c r="E78" s="49" t="s">
        <v>192</v>
      </c>
    </row>
    <row r="79" spans="1:6" x14ac:dyDescent="0.25">
      <c r="A79" s="71" t="s">
        <v>48</v>
      </c>
      <c r="B79" s="72" t="s">
        <v>211</v>
      </c>
      <c r="C79" s="48">
        <v>1</v>
      </c>
      <c r="D79" s="48" t="s">
        <v>126</v>
      </c>
      <c r="E79" s="49">
        <v>1</v>
      </c>
    </row>
    <row r="80" spans="1:6" ht="42.75" x14ac:dyDescent="0.25">
      <c r="A80" s="87" t="s">
        <v>200</v>
      </c>
      <c r="B80" s="86" t="s">
        <v>279</v>
      </c>
      <c r="C80" s="48">
        <v>1</v>
      </c>
      <c r="D80" s="70" t="s">
        <v>198</v>
      </c>
      <c r="E80" s="49">
        <v>1</v>
      </c>
    </row>
    <row r="81" spans="1:5" x14ac:dyDescent="0.25">
      <c r="A81" s="73" t="s">
        <v>285</v>
      </c>
      <c r="B81" s="91" t="s">
        <v>232</v>
      </c>
      <c r="C81" s="48">
        <v>1</v>
      </c>
      <c r="D81" s="48" t="s">
        <v>129</v>
      </c>
      <c r="E81" s="49">
        <v>1</v>
      </c>
    </row>
    <row r="82" spans="1:5" ht="28.5" x14ac:dyDescent="0.25">
      <c r="A82" s="73" t="s">
        <v>284</v>
      </c>
      <c r="B82" s="91" t="s">
        <v>239</v>
      </c>
      <c r="C82" s="93">
        <v>1</v>
      </c>
      <c r="D82" s="93" t="s">
        <v>126</v>
      </c>
      <c r="E82" s="94" t="s">
        <v>192</v>
      </c>
    </row>
    <row r="83" spans="1:5" x14ac:dyDescent="0.25">
      <c r="A83" s="71" t="s">
        <v>38</v>
      </c>
      <c r="B83" s="86" t="s">
        <v>280</v>
      </c>
      <c r="C83" s="48">
        <v>3</v>
      </c>
      <c r="D83" s="48" t="s">
        <v>126</v>
      </c>
      <c r="E83" s="49">
        <v>3</v>
      </c>
    </row>
    <row r="84" spans="1:5" ht="28.5" x14ac:dyDescent="0.25">
      <c r="A84" s="71" t="s">
        <v>39</v>
      </c>
      <c r="B84" s="86" t="s">
        <v>252</v>
      </c>
      <c r="C84" s="48">
        <v>3</v>
      </c>
      <c r="D84" s="48" t="s">
        <v>126</v>
      </c>
      <c r="E84" s="49">
        <v>3</v>
      </c>
    </row>
    <row r="85" spans="1:5" x14ac:dyDescent="0.25">
      <c r="A85" s="71" t="s">
        <v>40</v>
      </c>
      <c r="B85" s="72" t="s">
        <v>202</v>
      </c>
      <c r="C85" s="48">
        <v>3</v>
      </c>
      <c r="D85" s="48" t="s">
        <v>129</v>
      </c>
      <c r="E85" s="49" t="s">
        <v>192</v>
      </c>
    </row>
    <row r="86" spans="1:5" x14ac:dyDescent="0.25">
      <c r="A86" s="71" t="s">
        <v>137</v>
      </c>
      <c r="B86" s="72" t="s">
        <v>212</v>
      </c>
      <c r="C86" s="48">
        <v>1</v>
      </c>
      <c r="D86" s="48" t="s">
        <v>126</v>
      </c>
      <c r="E86" s="49" t="s">
        <v>192</v>
      </c>
    </row>
    <row r="87" spans="1:5" x14ac:dyDescent="0.25">
      <c r="A87" s="71" t="s">
        <v>173</v>
      </c>
      <c r="B87" s="72" t="s">
        <v>253</v>
      </c>
      <c r="C87" s="48">
        <v>1</v>
      </c>
      <c r="D87" s="48" t="s">
        <v>129</v>
      </c>
      <c r="E87" s="49">
        <v>1</v>
      </c>
    </row>
    <row r="88" spans="1:5" x14ac:dyDescent="0.25">
      <c r="A88" s="71" t="s">
        <v>157</v>
      </c>
      <c r="B88" s="72" t="s">
        <v>254</v>
      </c>
      <c r="C88" s="48">
        <v>1</v>
      </c>
      <c r="D88" s="48" t="s">
        <v>126</v>
      </c>
      <c r="E88" s="49" t="s">
        <v>192</v>
      </c>
    </row>
    <row r="89" spans="1:5" x14ac:dyDescent="0.25">
      <c r="A89" s="71" t="s">
        <v>158</v>
      </c>
      <c r="B89" s="72" t="s">
        <v>224</v>
      </c>
      <c r="C89" s="48">
        <v>1</v>
      </c>
      <c r="D89" s="48" t="s">
        <v>126</v>
      </c>
      <c r="E89" s="49">
        <v>1</v>
      </c>
    </row>
    <row r="90" spans="1:5" x14ac:dyDescent="0.25">
      <c r="A90" s="71" t="s">
        <v>41</v>
      </c>
      <c r="B90" s="72" t="s">
        <v>210</v>
      </c>
      <c r="C90" s="48">
        <v>1</v>
      </c>
      <c r="D90" s="48" t="s">
        <v>126</v>
      </c>
      <c r="E90" s="49" t="s">
        <v>192</v>
      </c>
    </row>
    <row r="91" spans="1:5" x14ac:dyDescent="0.25">
      <c r="A91" s="71" t="s">
        <v>42</v>
      </c>
      <c r="B91" s="72" t="s">
        <v>211</v>
      </c>
      <c r="C91" s="48">
        <v>2</v>
      </c>
      <c r="D91" s="48" t="s">
        <v>126</v>
      </c>
      <c r="E91" s="49">
        <v>2</v>
      </c>
    </row>
    <row r="92" spans="1:5" x14ac:dyDescent="0.25">
      <c r="A92" s="71" t="s">
        <v>43</v>
      </c>
      <c r="B92" s="72" t="s">
        <v>223</v>
      </c>
      <c r="C92" s="48">
        <v>1</v>
      </c>
      <c r="D92" s="48" t="s">
        <v>126</v>
      </c>
      <c r="E92" s="49" t="s">
        <v>192</v>
      </c>
    </row>
    <row r="93" spans="1:5" x14ac:dyDescent="0.25">
      <c r="A93" s="71" t="s">
        <v>49</v>
      </c>
      <c r="B93" s="72" t="s">
        <v>255</v>
      </c>
      <c r="C93" s="48">
        <v>2</v>
      </c>
      <c r="D93" s="48" t="s">
        <v>129</v>
      </c>
      <c r="E93" s="49">
        <v>1</v>
      </c>
    </row>
    <row r="94" spans="1:5" x14ac:dyDescent="0.25">
      <c r="A94" s="71" t="s">
        <v>85</v>
      </c>
      <c r="B94" s="72" t="s">
        <v>224</v>
      </c>
      <c r="C94" s="48">
        <v>2</v>
      </c>
      <c r="D94" s="48" t="s">
        <v>129</v>
      </c>
      <c r="E94" s="49">
        <v>1</v>
      </c>
    </row>
    <row r="95" spans="1:5" x14ac:dyDescent="0.25">
      <c r="A95" s="71" t="s">
        <v>86</v>
      </c>
      <c r="B95" s="72" t="s">
        <v>209</v>
      </c>
      <c r="C95" s="48">
        <v>1</v>
      </c>
      <c r="D95" s="48" t="s">
        <v>126</v>
      </c>
      <c r="E95" s="49" t="s">
        <v>192</v>
      </c>
    </row>
    <row r="96" spans="1:5" x14ac:dyDescent="0.25">
      <c r="A96" s="71" t="s">
        <v>50</v>
      </c>
      <c r="B96" s="72" t="s">
        <v>211</v>
      </c>
      <c r="C96" s="48">
        <v>2</v>
      </c>
      <c r="D96" s="48" t="s">
        <v>126</v>
      </c>
      <c r="E96" s="49">
        <v>2</v>
      </c>
    </row>
    <row r="97" spans="1:5" x14ac:dyDescent="0.25">
      <c r="A97" s="71" t="s">
        <v>87</v>
      </c>
      <c r="B97" s="72" t="s">
        <v>212</v>
      </c>
      <c r="C97" s="48">
        <v>3</v>
      </c>
      <c r="D97" s="48" t="s">
        <v>126</v>
      </c>
      <c r="E97" s="49" t="s">
        <v>192</v>
      </c>
    </row>
    <row r="98" spans="1:5" x14ac:dyDescent="0.25">
      <c r="A98" s="71" t="s">
        <v>88</v>
      </c>
      <c r="B98" s="72" t="s">
        <v>225</v>
      </c>
      <c r="C98" s="48">
        <v>3</v>
      </c>
      <c r="D98" s="48" t="s">
        <v>126</v>
      </c>
      <c r="E98" s="49">
        <v>3</v>
      </c>
    </row>
    <row r="99" spans="1:5" x14ac:dyDescent="0.25">
      <c r="A99" s="71" t="s">
        <v>89</v>
      </c>
      <c r="B99" s="72" t="s">
        <v>224</v>
      </c>
      <c r="C99" s="48">
        <v>3</v>
      </c>
      <c r="D99" s="48" t="s">
        <v>126</v>
      </c>
      <c r="E99" s="49" t="s">
        <v>192</v>
      </c>
    </row>
    <row r="100" spans="1:5" x14ac:dyDescent="0.25">
      <c r="A100" s="71" t="s">
        <v>138</v>
      </c>
      <c r="B100" s="72" t="s">
        <v>256</v>
      </c>
      <c r="C100" s="48">
        <v>1</v>
      </c>
      <c r="D100" s="48" t="s">
        <v>126</v>
      </c>
      <c r="E100" s="49" t="s">
        <v>192</v>
      </c>
    </row>
    <row r="101" spans="1:5" x14ac:dyDescent="0.25">
      <c r="A101" s="71" t="s">
        <v>90</v>
      </c>
      <c r="B101" s="72" t="s">
        <v>205</v>
      </c>
      <c r="C101" s="48">
        <v>2</v>
      </c>
      <c r="D101" s="48" t="s">
        <v>126</v>
      </c>
      <c r="E101" s="49" t="s">
        <v>192</v>
      </c>
    </row>
    <row r="102" spans="1:5" x14ac:dyDescent="0.25">
      <c r="A102" s="71" t="s">
        <v>91</v>
      </c>
      <c r="B102" s="72" t="s">
        <v>257</v>
      </c>
      <c r="C102" s="48">
        <v>1</v>
      </c>
      <c r="D102" s="48" t="s">
        <v>126</v>
      </c>
      <c r="E102" s="49">
        <v>3</v>
      </c>
    </row>
    <row r="103" spans="1:5" ht="42.75" x14ac:dyDescent="0.25">
      <c r="A103" s="87" t="s">
        <v>201</v>
      </c>
      <c r="B103" s="86" t="s">
        <v>258</v>
      </c>
      <c r="C103" s="48">
        <v>1</v>
      </c>
      <c r="D103" s="70" t="s">
        <v>194</v>
      </c>
      <c r="E103" s="49" t="s">
        <v>192</v>
      </c>
    </row>
    <row r="104" spans="1:5" x14ac:dyDescent="0.25">
      <c r="A104" s="71" t="s">
        <v>92</v>
      </c>
      <c r="B104" s="72" t="s">
        <v>259</v>
      </c>
      <c r="C104" s="48">
        <v>1</v>
      </c>
      <c r="D104" s="48" t="s">
        <v>126</v>
      </c>
      <c r="E104" s="49" t="s">
        <v>192</v>
      </c>
    </row>
    <row r="105" spans="1:5" x14ac:dyDescent="0.25">
      <c r="A105" s="71" t="s">
        <v>120</v>
      </c>
      <c r="B105" s="72" t="s">
        <v>260</v>
      </c>
      <c r="C105" s="48">
        <v>1</v>
      </c>
      <c r="D105" s="48" t="s">
        <v>126</v>
      </c>
      <c r="E105" s="49" t="s">
        <v>192</v>
      </c>
    </row>
    <row r="106" spans="1:5" x14ac:dyDescent="0.25">
      <c r="A106" s="71" t="s">
        <v>159</v>
      </c>
      <c r="B106" s="72" t="s">
        <v>220</v>
      </c>
      <c r="C106" s="48">
        <v>1</v>
      </c>
      <c r="D106" s="48" t="s">
        <v>126</v>
      </c>
      <c r="E106" s="49" t="s">
        <v>192</v>
      </c>
    </row>
    <row r="107" spans="1:5" ht="28.5" x14ac:dyDescent="0.25">
      <c r="A107" s="71" t="s">
        <v>51</v>
      </c>
      <c r="B107" s="86" t="s">
        <v>261</v>
      </c>
      <c r="C107" s="48">
        <v>1</v>
      </c>
      <c r="D107" s="48" t="s">
        <v>126</v>
      </c>
      <c r="E107" s="49">
        <v>1</v>
      </c>
    </row>
    <row r="108" spans="1:5" x14ac:dyDescent="0.25">
      <c r="A108" s="71" t="s">
        <v>93</v>
      </c>
      <c r="B108" s="72" t="s">
        <v>262</v>
      </c>
      <c r="C108" s="48">
        <v>1</v>
      </c>
      <c r="D108" s="48" t="s">
        <v>126</v>
      </c>
      <c r="E108" s="49" t="s">
        <v>192</v>
      </c>
    </row>
    <row r="109" spans="1:5" x14ac:dyDescent="0.25">
      <c r="A109" s="71" t="s">
        <v>139</v>
      </c>
      <c r="B109" s="72" t="s">
        <v>212</v>
      </c>
      <c r="C109" s="48">
        <v>1</v>
      </c>
      <c r="D109" s="48" t="s">
        <v>126</v>
      </c>
      <c r="E109" s="49" t="s">
        <v>192</v>
      </c>
    </row>
    <row r="110" spans="1:5" x14ac:dyDescent="0.25">
      <c r="A110" s="71" t="s">
        <v>94</v>
      </c>
      <c r="B110" s="72" t="s">
        <v>212</v>
      </c>
      <c r="C110" s="48">
        <v>1</v>
      </c>
      <c r="D110" s="48" t="s">
        <v>126</v>
      </c>
      <c r="E110" s="49" t="s">
        <v>192</v>
      </c>
    </row>
    <row r="111" spans="1:5" x14ac:dyDescent="0.25">
      <c r="A111" s="71" t="s">
        <v>52</v>
      </c>
      <c r="B111" s="72" t="s">
        <v>228</v>
      </c>
      <c r="C111" s="48">
        <v>1</v>
      </c>
      <c r="D111" s="48" t="s">
        <v>126</v>
      </c>
      <c r="E111" s="49">
        <v>1</v>
      </c>
    </row>
    <row r="112" spans="1:5" x14ac:dyDescent="0.25">
      <c r="A112" s="71" t="s">
        <v>140</v>
      </c>
      <c r="B112" s="72" t="s">
        <v>228</v>
      </c>
      <c r="C112" s="48">
        <v>1</v>
      </c>
      <c r="D112" s="48" t="s">
        <v>126</v>
      </c>
      <c r="E112" s="49" t="s">
        <v>192</v>
      </c>
    </row>
    <row r="113" spans="1:5" x14ac:dyDescent="0.25">
      <c r="A113" s="71" t="s">
        <v>141</v>
      </c>
      <c r="B113" s="72" t="s">
        <v>142</v>
      </c>
      <c r="C113" s="48">
        <v>1</v>
      </c>
      <c r="D113" s="48" t="s">
        <v>126</v>
      </c>
      <c r="E113" s="49" t="s">
        <v>192</v>
      </c>
    </row>
    <row r="114" spans="1:5" x14ac:dyDescent="0.25">
      <c r="A114" s="71" t="s">
        <v>160</v>
      </c>
      <c r="B114" s="72" t="s">
        <v>281</v>
      </c>
      <c r="C114" s="48">
        <v>1</v>
      </c>
      <c r="D114" s="48" t="s">
        <v>126</v>
      </c>
      <c r="E114" s="49">
        <v>2</v>
      </c>
    </row>
    <row r="115" spans="1:5" x14ac:dyDescent="0.25">
      <c r="A115" s="71" t="s">
        <v>161</v>
      </c>
      <c r="B115" s="90" t="s">
        <v>272</v>
      </c>
      <c r="C115" s="48">
        <v>1</v>
      </c>
      <c r="D115" s="48" t="s">
        <v>129</v>
      </c>
      <c r="E115" s="49" t="s">
        <v>192</v>
      </c>
    </row>
    <row r="116" spans="1:5" x14ac:dyDescent="0.25">
      <c r="A116" s="71" t="s">
        <v>53</v>
      </c>
      <c r="B116" s="91" t="s">
        <v>236</v>
      </c>
      <c r="C116" s="48">
        <v>1</v>
      </c>
      <c r="D116" s="48" t="s">
        <v>126</v>
      </c>
      <c r="E116" s="49">
        <v>1</v>
      </c>
    </row>
    <row r="117" spans="1:5" x14ac:dyDescent="0.25">
      <c r="A117" s="71" t="s">
        <v>54</v>
      </c>
      <c r="B117" s="72" t="s">
        <v>226</v>
      </c>
      <c r="C117" s="48">
        <v>2</v>
      </c>
      <c r="D117" s="48" t="s">
        <v>126</v>
      </c>
      <c r="E117" s="49">
        <v>3</v>
      </c>
    </row>
    <row r="118" spans="1:5" x14ac:dyDescent="0.25">
      <c r="A118" s="71" t="s">
        <v>69</v>
      </c>
      <c r="B118" s="72" t="s">
        <v>209</v>
      </c>
      <c r="C118" s="48">
        <v>1</v>
      </c>
      <c r="D118" s="48" t="s">
        <v>126</v>
      </c>
      <c r="E118" s="49" t="s">
        <v>192</v>
      </c>
    </row>
    <row r="119" spans="1:5" x14ac:dyDescent="0.25">
      <c r="A119" s="71" t="s">
        <v>55</v>
      </c>
      <c r="B119" s="72" t="s">
        <v>227</v>
      </c>
      <c r="C119" s="48">
        <v>2</v>
      </c>
      <c r="D119" s="48" t="s">
        <v>126</v>
      </c>
      <c r="E119" s="49">
        <v>2</v>
      </c>
    </row>
    <row r="120" spans="1:5" x14ac:dyDescent="0.25">
      <c r="A120" s="71" t="s">
        <v>56</v>
      </c>
      <c r="B120" s="90" t="s">
        <v>250</v>
      </c>
      <c r="C120" s="48">
        <v>3</v>
      </c>
      <c r="D120" s="48" t="s">
        <v>126</v>
      </c>
      <c r="E120" s="49">
        <v>3</v>
      </c>
    </row>
    <row r="121" spans="1:5" x14ac:dyDescent="0.25">
      <c r="A121" s="71" t="s">
        <v>95</v>
      </c>
      <c r="B121" s="72" t="s">
        <v>228</v>
      </c>
      <c r="C121" s="48">
        <v>1</v>
      </c>
      <c r="D121" s="48" t="s">
        <v>126</v>
      </c>
      <c r="E121" s="49" t="s">
        <v>192</v>
      </c>
    </row>
    <row r="122" spans="1:5" x14ac:dyDescent="0.25">
      <c r="A122" s="71" t="s">
        <v>162</v>
      </c>
      <c r="B122" s="72" t="s">
        <v>211</v>
      </c>
      <c r="C122" s="48">
        <v>1</v>
      </c>
      <c r="D122" s="48" t="s">
        <v>126</v>
      </c>
      <c r="E122" s="49">
        <v>1</v>
      </c>
    </row>
    <row r="123" spans="1:5" x14ac:dyDescent="0.25">
      <c r="A123" s="71" t="s">
        <v>84</v>
      </c>
      <c r="B123" s="72" t="s">
        <v>212</v>
      </c>
      <c r="C123" s="48">
        <v>2</v>
      </c>
      <c r="D123" s="48" t="s">
        <v>126</v>
      </c>
      <c r="E123" s="49">
        <v>3</v>
      </c>
    </row>
    <row r="124" spans="1:5" x14ac:dyDescent="0.25">
      <c r="A124" s="71" t="s">
        <v>168</v>
      </c>
      <c r="B124" s="72" t="s">
        <v>211</v>
      </c>
      <c r="C124" s="48">
        <v>2</v>
      </c>
      <c r="D124" s="48" t="s">
        <v>126</v>
      </c>
      <c r="E124" s="49" t="s">
        <v>192</v>
      </c>
    </row>
    <row r="125" spans="1:5" x14ac:dyDescent="0.25">
      <c r="A125" s="71" t="s">
        <v>96</v>
      </c>
      <c r="B125" s="72" t="s">
        <v>212</v>
      </c>
      <c r="C125" s="48">
        <v>1</v>
      </c>
      <c r="D125" s="48" t="s">
        <v>126</v>
      </c>
      <c r="E125" s="49" t="s">
        <v>192</v>
      </c>
    </row>
    <row r="126" spans="1:5" x14ac:dyDescent="0.25">
      <c r="A126" s="71" t="s">
        <v>163</v>
      </c>
      <c r="B126" s="72" t="s">
        <v>214</v>
      </c>
      <c r="C126" s="48">
        <v>3</v>
      </c>
      <c r="D126" s="48" t="s">
        <v>126</v>
      </c>
      <c r="E126" s="49" t="s">
        <v>192</v>
      </c>
    </row>
    <row r="127" spans="1:5" x14ac:dyDescent="0.25">
      <c r="A127" s="71" t="s">
        <v>164</v>
      </c>
      <c r="B127" s="72" t="s">
        <v>227</v>
      </c>
      <c r="C127" s="48">
        <v>1</v>
      </c>
      <c r="D127" s="48" t="s">
        <v>126</v>
      </c>
      <c r="E127" s="49" t="s">
        <v>192</v>
      </c>
    </row>
    <row r="128" spans="1:5" x14ac:dyDescent="0.25">
      <c r="A128" s="71" t="s">
        <v>59</v>
      </c>
      <c r="B128" s="72" t="s">
        <v>211</v>
      </c>
      <c r="C128" s="48">
        <v>2</v>
      </c>
      <c r="D128" s="48" t="s">
        <v>126</v>
      </c>
      <c r="E128" s="49">
        <v>2</v>
      </c>
    </row>
    <row r="129" spans="1:5" x14ac:dyDescent="0.25">
      <c r="A129" s="71" t="s">
        <v>165</v>
      </c>
      <c r="B129" s="72" t="s">
        <v>211</v>
      </c>
      <c r="C129" s="48">
        <v>1</v>
      </c>
      <c r="D129" s="48" t="s">
        <v>126</v>
      </c>
      <c r="E129" s="49" t="s">
        <v>192</v>
      </c>
    </row>
    <row r="130" spans="1:5" x14ac:dyDescent="0.25">
      <c r="A130" s="71" t="s">
        <v>97</v>
      </c>
      <c r="B130" s="72" t="s">
        <v>231</v>
      </c>
      <c r="C130" s="48">
        <v>1</v>
      </c>
      <c r="D130" s="48" t="s">
        <v>126</v>
      </c>
      <c r="E130" s="49" t="s">
        <v>192</v>
      </c>
    </row>
    <row r="131" spans="1:5" x14ac:dyDescent="0.25">
      <c r="A131" s="71" t="s">
        <v>98</v>
      </c>
      <c r="B131" s="72" t="s">
        <v>211</v>
      </c>
      <c r="C131" s="48">
        <v>2</v>
      </c>
      <c r="D131" s="48" t="s">
        <v>126</v>
      </c>
      <c r="E131" s="49" t="s">
        <v>192</v>
      </c>
    </row>
    <row r="132" spans="1:5" x14ac:dyDescent="0.25">
      <c r="A132" s="71" t="s">
        <v>99</v>
      </c>
      <c r="B132" s="86" t="s">
        <v>229</v>
      </c>
      <c r="C132" s="48">
        <v>1</v>
      </c>
      <c r="D132" s="48" t="s">
        <v>126</v>
      </c>
      <c r="E132" s="49" t="s">
        <v>192</v>
      </c>
    </row>
    <row r="133" spans="1:5" x14ac:dyDescent="0.25">
      <c r="A133" s="71" t="s">
        <v>58</v>
      </c>
      <c r="B133" s="90" t="s">
        <v>259</v>
      </c>
      <c r="C133" s="48">
        <v>1</v>
      </c>
      <c r="D133" s="48" t="s">
        <v>126</v>
      </c>
      <c r="E133" s="49" t="s">
        <v>192</v>
      </c>
    </row>
    <row r="134" spans="1:5" x14ac:dyDescent="0.25">
      <c r="A134" s="71" t="s">
        <v>57</v>
      </c>
      <c r="B134" s="72" t="s">
        <v>259</v>
      </c>
      <c r="C134" s="48">
        <v>1</v>
      </c>
      <c r="D134" s="48" t="s">
        <v>126</v>
      </c>
      <c r="E134" s="49">
        <v>1</v>
      </c>
    </row>
    <row r="135" spans="1:5" x14ac:dyDescent="0.25">
      <c r="A135" s="74" t="s">
        <v>119</v>
      </c>
      <c r="B135" s="72" t="s">
        <v>217</v>
      </c>
      <c r="C135" s="48">
        <v>3</v>
      </c>
      <c r="D135" s="48" t="s">
        <v>126</v>
      </c>
      <c r="E135" s="49">
        <v>3</v>
      </c>
    </row>
    <row r="136" spans="1:5" x14ac:dyDescent="0.25">
      <c r="A136" s="74" t="s">
        <v>170</v>
      </c>
      <c r="B136" s="72" t="s">
        <v>211</v>
      </c>
      <c r="C136" s="48">
        <v>3</v>
      </c>
      <c r="D136" s="48" t="s">
        <v>126</v>
      </c>
      <c r="E136" s="49" t="s">
        <v>192</v>
      </c>
    </row>
    <row r="137" spans="1:5" x14ac:dyDescent="0.25">
      <c r="A137" s="71" t="s">
        <v>100</v>
      </c>
      <c r="B137" s="72" t="s">
        <v>214</v>
      </c>
      <c r="C137" s="48">
        <v>2</v>
      </c>
      <c r="D137" s="48" t="s">
        <v>126</v>
      </c>
      <c r="E137" s="49" t="s">
        <v>192</v>
      </c>
    </row>
    <row r="138" spans="1:5" x14ac:dyDescent="0.25">
      <c r="A138" s="71" t="s">
        <v>60</v>
      </c>
      <c r="B138" s="72" t="s">
        <v>211</v>
      </c>
      <c r="C138" s="48">
        <v>2</v>
      </c>
      <c r="D138" s="48" t="s">
        <v>126</v>
      </c>
      <c r="E138" s="49">
        <v>3</v>
      </c>
    </row>
    <row r="139" spans="1:5" x14ac:dyDescent="0.25">
      <c r="A139" s="71" t="s">
        <v>61</v>
      </c>
      <c r="B139" s="72" t="s">
        <v>263</v>
      </c>
      <c r="C139" s="48">
        <v>1</v>
      </c>
      <c r="D139" s="48" t="s">
        <v>129</v>
      </c>
      <c r="E139" s="49">
        <v>1</v>
      </c>
    </row>
    <row r="140" spans="1:5" x14ac:dyDescent="0.25">
      <c r="A140" s="71" t="s">
        <v>286</v>
      </c>
      <c r="B140" s="72" t="s">
        <v>263</v>
      </c>
      <c r="C140" s="48">
        <v>1</v>
      </c>
      <c r="D140" s="48" t="s">
        <v>129</v>
      </c>
      <c r="E140" s="49">
        <v>1</v>
      </c>
    </row>
    <row r="141" spans="1:5" x14ac:dyDescent="0.25">
      <c r="A141" s="71" t="s">
        <v>62</v>
      </c>
      <c r="B141" s="72" t="s">
        <v>211</v>
      </c>
      <c r="C141" s="48">
        <v>1</v>
      </c>
      <c r="D141" s="48" t="s">
        <v>126</v>
      </c>
      <c r="E141" s="49">
        <v>1</v>
      </c>
    </row>
    <row r="142" spans="1:5" ht="28.5" x14ac:dyDescent="0.25">
      <c r="A142" s="71" t="s">
        <v>63</v>
      </c>
      <c r="B142" s="86" t="s">
        <v>264</v>
      </c>
      <c r="C142" s="48">
        <v>3</v>
      </c>
      <c r="D142" s="48" t="s">
        <v>126</v>
      </c>
      <c r="E142" s="49">
        <v>3</v>
      </c>
    </row>
    <row r="143" spans="1:5" x14ac:dyDescent="0.25">
      <c r="A143" s="71" t="s">
        <v>101</v>
      </c>
      <c r="B143" s="72" t="s">
        <v>210</v>
      </c>
      <c r="C143" s="48">
        <v>1</v>
      </c>
      <c r="D143" s="48" t="s">
        <v>126</v>
      </c>
      <c r="E143" s="49" t="s">
        <v>192</v>
      </c>
    </row>
    <row r="144" spans="1:5" x14ac:dyDescent="0.25">
      <c r="A144" s="71" t="s">
        <v>102</v>
      </c>
      <c r="B144" s="72" t="s">
        <v>212</v>
      </c>
      <c r="C144" s="48">
        <v>1</v>
      </c>
      <c r="D144" s="48" t="s">
        <v>126</v>
      </c>
      <c r="E144" s="49" t="s">
        <v>192</v>
      </c>
    </row>
    <row r="145" spans="1:5" x14ac:dyDescent="0.25">
      <c r="A145" s="71" t="s">
        <v>82</v>
      </c>
      <c r="B145" s="72" t="s">
        <v>250</v>
      </c>
      <c r="C145" s="48">
        <v>3</v>
      </c>
      <c r="D145" s="48" t="s">
        <v>126</v>
      </c>
      <c r="E145" s="49">
        <v>3</v>
      </c>
    </row>
    <row r="146" spans="1:5" x14ac:dyDescent="0.25">
      <c r="A146" s="71" t="s">
        <v>169</v>
      </c>
      <c r="B146" s="72" t="s">
        <v>211</v>
      </c>
      <c r="C146" s="48">
        <v>1</v>
      </c>
      <c r="D146" s="48" t="s">
        <v>126</v>
      </c>
      <c r="E146" s="49" t="s">
        <v>192</v>
      </c>
    </row>
    <row r="147" spans="1:5" x14ac:dyDescent="0.25">
      <c r="A147" s="71" t="s">
        <v>143</v>
      </c>
      <c r="B147" s="72" t="s">
        <v>265</v>
      </c>
      <c r="C147" s="48">
        <v>1</v>
      </c>
      <c r="D147" s="48" t="s">
        <v>126</v>
      </c>
      <c r="E147" s="49" t="s">
        <v>192</v>
      </c>
    </row>
    <row r="148" spans="1:5" x14ac:dyDescent="0.25">
      <c r="A148" s="71" t="s">
        <v>64</v>
      </c>
      <c r="B148" s="72" t="s">
        <v>202</v>
      </c>
      <c r="C148" s="48">
        <v>1</v>
      </c>
      <c r="D148" s="48" t="s">
        <v>126</v>
      </c>
      <c r="E148" s="49">
        <v>1</v>
      </c>
    </row>
    <row r="149" spans="1:5" x14ac:dyDescent="0.25">
      <c r="A149" s="71" t="s">
        <v>103</v>
      </c>
      <c r="B149" s="72" t="s">
        <v>266</v>
      </c>
      <c r="C149" s="48">
        <v>3</v>
      </c>
      <c r="D149" s="48" t="s">
        <v>126</v>
      </c>
      <c r="E149" s="49" t="s">
        <v>192</v>
      </c>
    </row>
    <row r="150" spans="1:5" x14ac:dyDescent="0.25">
      <c r="A150" s="71" t="s">
        <v>65</v>
      </c>
      <c r="B150" s="72" t="s">
        <v>250</v>
      </c>
      <c r="C150" s="48">
        <v>3</v>
      </c>
      <c r="D150" s="48" t="s">
        <v>126</v>
      </c>
      <c r="E150" s="49">
        <v>3</v>
      </c>
    </row>
    <row r="151" spans="1:5" x14ac:dyDescent="0.25">
      <c r="A151" s="71" t="s">
        <v>81</v>
      </c>
      <c r="B151" s="72" t="s">
        <v>267</v>
      </c>
      <c r="C151" s="48">
        <v>1</v>
      </c>
      <c r="D151" s="48" t="s">
        <v>126</v>
      </c>
      <c r="E151" s="49" t="s">
        <v>192</v>
      </c>
    </row>
    <row r="152" spans="1:5" x14ac:dyDescent="0.25">
      <c r="A152" s="71" t="s">
        <v>144</v>
      </c>
      <c r="B152" s="72" t="s">
        <v>268</v>
      </c>
      <c r="C152" s="48">
        <v>1</v>
      </c>
      <c r="D152" s="48" t="s">
        <v>126</v>
      </c>
      <c r="E152" s="49" t="s">
        <v>192</v>
      </c>
    </row>
    <row r="153" spans="1:5" x14ac:dyDescent="0.25">
      <c r="A153" s="71" t="s">
        <v>145</v>
      </c>
      <c r="B153" s="72" t="s">
        <v>212</v>
      </c>
      <c r="C153" s="48">
        <v>1</v>
      </c>
      <c r="D153" s="48" t="s">
        <v>126</v>
      </c>
      <c r="E153" s="49" t="s">
        <v>192</v>
      </c>
    </row>
    <row r="154" spans="1:5" x14ac:dyDescent="0.25">
      <c r="A154" s="71" t="s">
        <v>104</v>
      </c>
      <c r="B154" s="72" t="s">
        <v>212</v>
      </c>
      <c r="C154" s="48">
        <v>1</v>
      </c>
      <c r="D154" s="48" t="s">
        <v>126</v>
      </c>
      <c r="E154" s="49">
        <v>1</v>
      </c>
    </row>
    <row r="155" spans="1:5" x14ac:dyDescent="0.25">
      <c r="A155" s="71" t="s">
        <v>105</v>
      </c>
      <c r="B155" s="72" t="s">
        <v>259</v>
      </c>
      <c r="C155" s="48">
        <v>1</v>
      </c>
      <c r="D155" s="48" t="s">
        <v>126</v>
      </c>
      <c r="E155" s="49" t="s">
        <v>192</v>
      </c>
    </row>
    <row r="156" spans="1:5" x14ac:dyDescent="0.25">
      <c r="A156" s="71" t="s">
        <v>66</v>
      </c>
      <c r="B156" s="72" t="s">
        <v>269</v>
      </c>
      <c r="C156" s="48">
        <v>1</v>
      </c>
      <c r="D156" s="48" t="s">
        <v>129</v>
      </c>
      <c r="E156" s="49">
        <v>1</v>
      </c>
    </row>
    <row r="157" spans="1:5" x14ac:dyDescent="0.25">
      <c r="A157" s="71" t="s">
        <v>106</v>
      </c>
      <c r="B157" s="72" t="s">
        <v>210</v>
      </c>
      <c r="C157" s="48">
        <v>3</v>
      </c>
      <c r="D157" s="48" t="s">
        <v>126</v>
      </c>
      <c r="E157" s="49">
        <v>3</v>
      </c>
    </row>
    <row r="158" spans="1:5" x14ac:dyDescent="0.25">
      <c r="A158" s="71" t="s">
        <v>67</v>
      </c>
      <c r="B158" s="72" t="s">
        <v>212</v>
      </c>
      <c r="C158" s="48">
        <v>3</v>
      </c>
      <c r="D158" s="48" t="s">
        <v>126</v>
      </c>
      <c r="E158" s="49">
        <v>3</v>
      </c>
    </row>
    <row r="159" spans="1:5" x14ac:dyDescent="0.25">
      <c r="A159" s="71" t="s">
        <v>107</v>
      </c>
      <c r="B159" s="72" t="s">
        <v>214</v>
      </c>
      <c r="C159" s="48">
        <v>2</v>
      </c>
      <c r="D159" s="48" t="s">
        <v>126</v>
      </c>
      <c r="E159" s="49" t="s">
        <v>192</v>
      </c>
    </row>
    <row r="160" spans="1:5" x14ac:dyDescent="0.25">
      <c r="A160" s="71" t="s">
        <v>108</v>
      </c>
      <c r="B160" s="72" t="s">
        <v>210</v>
      </c>
      <c r="C160" s="48">
        <v>3</v>
      </c>
      <c r="D160" s="48" t="s">
        <v>126</v>
      </c>
      <c r="E160" s="49" t="s">
        <v>192</v>
      </c>
    </row>
    <row r="161" spans="1:5" x14ac:dyDescent="0.25">
      <c r="A161" s="71" t="s">
        <v>109</v>
      </c>
      <c r="B161" s="72" t="s">
        <v>250</v>
      </c>
      <c r="C161" s="48">
        <v>3</v>
      </c>
      <c r="D161" s="48" t="s">
        <v>129</v>
      </c>
      <c r="E161" s="49">
        <v>3</v>
      </c>
    </row>
    <row r="162" spans="1:5" x14ac:dyDescent="0.25">
      <c r="A162" s="71" t="s">
        <v>146</v>
      </c>
      <c r="B162" s="72" t="s">
        <v>227</v>
      </c>
      <c r="C162" s="48">
        <v>1</v>
      </c>
      <c r="D162" s="48" t="s">
        <v>126</v>
      </c>
      <c r="E162" s="49" t="s">
        <v>192</v>
      </c>
    </row>
    <row r="163" spans="1:5" x14ac:dyDescent="0.25">
      <c r="A163" s="71" t="s">
        <v>147</v>
      </c>
      <c r="B163" s="72" t="s">
        <v>223</v>
      </c>
      <c r="C163" s="48">
        <v>1</v>
      </c>
      <c r="D163" s="48" t="s">
        <v>126</v>
      </c>
      <c r="E163" s="49" t="s">
        <v>192</v>
      </c>
    </row>
    <row r="164" spans="1:5" x14ac:dyDescent="0.25">
      <c r="A164" s="71" t="s">
        <v>110</v>
      </c>
      <c r="B164" s="72" t="s">
        <v>270</v>
      </c>
      <c r="C164" s="48">
        <v>1</v>
      </c>
      <c r="D164" s="48" t="s">
        <v>129</v>
      </c>
      <c r="E164" s="49" t="s">
        <v>192</v>
      </c>
    </row>
    <row r="165" spans="1:5" x14ac:dyDescent="0.25">
      <c r="A165" s="71" t="s">
        <v>148</v>
      </c>
      <c r="B165" s="72" t="s">
        <v>212</v>
      </c>
      <c r="C165" s="48">
        <v>1</v>
      </c>
      <c r="D165" s="48" t="s">
        <v>126</v>
      </c>
      <c r="E165" s="49">
        <v>1</v>
      </c>
    </row>
    <row r="166" spans="1:5" x14ac:dyDescent="0.25">
      <c r="A166" s="71" t="s">
        <v>68</v>
      </c>
      <c r="B166" s="72" t="s">
        <v>271</v>
      </c>
      <c r="C166" s="48">
        <v>1</v>
      </c>
      <c r="D166" s="48" t="s">
        <v>126</v>
      </c>
      <c r="E166" s="49">
        <v>1</v>
      </c>
    </row>
    <row r="167" spans="1:5" ht="15" customHeight="1" x14ac:dyDescent="0.25">
      <c r="A167" s="71" t="s">
        <v>149</v>
      </c>
      <c r="B167" s="72" t="s">
        <v>13</v>
      </c>
      <c r="C167" s="48">
        <v>1</v>
      </c>
      <c r="D167" s="48" t="s">
        <v>126</v>
      </c>
      <c r="E167" s="49" t="s">
        <v>192</v>
      </c>
    </row>
    <row r="168" spans="1:5" x14ac:dyDescent="0.25">
      <c r="A168" s="71" t="s">
        <v>171</v>
      </c>
      <c r="B168" s="72" t="s">
        <v>142</v>
      </c>
      <c r="C168" s="48">
        <v>1</v>
      </c>
      <c r="D168" s="48" t="s">
        <v>126</v>
      </c>
      <c r="E168" s="49" t="s">
        <v>192</v>
      </c>
    </row>
    <row r="169" spans="1:5" x14ac:dyDescent="0.25">
      <c r="A169" s="71" t="s">
        <v>150</v>
      </c>
      <c r="B169" s="72" t="s">
        <v>211</v>
      </c>
      <c r="C169" s="48">
        <v>1</v>
      </c>
      <c r="D169" s="48" t="s">
        <v>126</v>
      </c>
      <c r="E169" s="49" t="s">
        <v>192</v>
      </c>
    </row>
  </sheetData>
  <sheetProtection algorithmName="SHA-512" hashValue="qHQu9ibzSOuul9PdlEfRN8IImC4gomwuvTBqBR+QYdklEvVs45FuDIjkLUZbRF+kpJf7EQ9r9jVuAHBunmycwg==" saltValue="mDvoERAeUXUeoEEdprtwZw==" spinCount="100000" sheet="1" objects="1" scenarios="1" autoFilter="0"/>
  <autoFilter ref="A3:E169"/>
  <mergeCells count="4">
    <mergeCell ref="G21:K22"/>
    <mergeCell ref="G23:K25"/>
    <mergeCell ref="G8:K9"/>
    <mergeCell ref="G4:L7"/>
  </mergeCells>
  <pageMargins left="0.70866141732283472" right="0.70866141732283472" top="0.74803149606299213" bottom="0.74803149606299213" header="0.31496062992125984" footer="0.31496062992125984"/>
  <pageSetup paperSize="9" scale="7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Notice</vt:lpstr>
      <vt:lpstr>Calculateur charge</vt:lpstr>
      <vt:lpstr>Echelles CIA et ACB</vt:lpstr>
      <vt:lpstr>Notice!Zone_d_impression</vt:lpstr>
    </vt:vector>
  </TitlesOfParts>
  <Company>CHU-NANTES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GRIVEL Charlotte</dc:creator>
  <cp:lastModifiedBy>THOREL-HAYEK Clara</cp:lastModifiedBy>
  <cp:lastPrinted>2026-02-11T11:31:53Z</cp:lastPrinted>
  <dcterms:created xsi:type="dcterms:W3CDTF">2020-12-11T12:58:50Z</dcterms:created>
  <dcterms:modified xsi:type="dcterms:W3CDTF">2026-02-17T13:57:27Z</dcterms:modified>
</cp:coreProperties>
</file>