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3066509\Desktop\Boîte à outils EHPAD\"/>
    </mc:Choice>
  </mc:AlternateContent>
  <xr:revisionPtr revIDLastSave="0" documentId="8_{76481835-3C26-4F9B-9CCF-C061FBFECAEE}" xr6:coauthVersionLast="47" xr6:coauthVersionMax="47" xr10:uidLastSave="{00000000-0000-0000-0000-000000000000}"/>
  <bookViews>
    <workbookView xWindow="16690" yWindow="-400" windowWidth="19420" windowHeight="10300" activeTab="1" xr2:uid="{00000000-000D-0000-FFFF-FFFF00000000}"/>
  </bookViews>
  <sheets>
    <sheet name="Autoévaluation - stockage" sheetId="9" r:id="rId1"/>
    <sheet name="Résultats" sheetId="10" r:id="rId2"/>
    <sheet name="Feuil3" sheetId="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0" l="1"/>
  <c r="B6" i="10"/>
  <c r="B4" i="10"/>
  <c r="L4" i="6"/>
  <c r="F4" i="6"/>
  <c r="D4" i="6" l="1"/>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3" i="6"/>
  <c r="C73" i="6"/>
  <c r="C74" i="6"/>
  <c r="C75" i="6"/>
  <c r="C72" i="6"/>
  <c r="A75" i="6"/>
  <c r="A74" i="6"/>
  <c r="A73" i="6"/>
  <c r="A72" i="6"/>
  <c r="B73" i="6"/>
  <c r="B74" i="6"/>
  <c r="B75" i="6"/>
  <c r="B72" i="6"/>
  <c r="A71" i="6"/>
  <c r="A70" i="6"/>
  <c r="C69" i="6"/>
  <c r="B69" i="6"/>
  <c r="A69" i="6"/>
  <c r="A68" i="6"/>
  <c r="B71" i="6"/>
  <c r="B70" i="6"/>
  <c r="C71" i="6"/>
  <c r="C70" i="6"/>
  <c r="A67" i="6"/>
  <c r="A66" i="6"/>
  <c r="A65" i="6"/>
  <c r="A64" i="6"/>
  <c r="A63" i="6"/>
  <c r="A62" i="6"/>
  <c r="A61" i="6"/>
  <c r="L10" i="6" s="1"/>
  <c r="C62" i="6"/>
  <c r="C63" i="6"/>
  <c r="C64" i="6"/>
  <c r="C65" i="6"/>
  <c r="C66" i="6"/>
  <c r="C67" i="6"/>
  <c r="C68" i="6"/>
  <c r="C61" i="6"/>
  <c r="B67" i="6"/>
  <c r="B68" i="6"/>
  <c r="B64" i="6"/>
  <c r="B65" i="6"/>
  <c r="B66" i="6"/>
  <c r="B62" i="6"/>
  <c r="B63" i="6"/>
  <c r="B61" i="6"/>
  <c r="C57" i="6"/>
  <c r="C58" i="6"/>
  <c r="C59" i="6"/>
  <c r="C60" i="6"/>
  <c r="C56" i="6"/>
  <c r="B57" i="6"/>
  <c r="B58" i="6"/>
  <c r="B59" i="6"/>
  <c r="B60" i="6"/>
  <c r="B56" i="6"/>
  <c r="A56" i="6"/>
  <c r="C47" i="6"/>
  <c r="C48" i="6"/>
  <c r="C49" i="6"/>
  <c r="C50" i="6"/>
  <c r="C51" i="6"/>
  <c r="C52" i="6"/>
  <c r="C53" i="6"/>
  <c r="C54" i="6"/>
  <c r="C55" i="6"/>
  <c r="C46" i="6"/>
  <c r="B52" i="6"/>
  <c r="B53" i="6"/>
  <c r="B54" i="6"/>
  <c r="B55" i="6"/>
  <c r="B47" i="6"/>
  <c r="B48" i="6"/>
  <c r="B49" i="6"/>
  <c r="B50" i="6"/>
  <c r="B51" i="6"/>
  <c r="B46" i="6"/>
  <c r="A51" i="6"/>
  <c r="A50" i="6"/>
  <c r="A49" i="6"/>
  <c r="A48" i="6"/>
  <c r="A47" i="6"/>
  <c r="A46" i="6"/>
  <c r="C36" i="6"/>
  <c r="C37" i="6"/>
  <c r="C38" i="6"/>
  <c r="C39" i="6"/>
  <c r="C40" i="6"/>
  <c r="C41" i="6"/>
  <c r="C42" i="6"/>
  <c r="C43" i="6"/>
  <c r="C44" i="6"/>
  <c r="C45" i="6"/>
  <c r="C35" i="6"/>
  <c r="B45" i="6"/>
  <c r="B41" i="6"/>
  <c r="B42" i="6"/>
  <c r="B43" i="6"/>
  <c r="B44" i="6"/>
  <c r="B36" i="6"/>
  <c r="B37" i="6"/>
  <c r="B38" i="6"/>
  <c r="B39" i="6"/>
  <c r="B40" i="6"/>
  <c r="B35" i="6"/>
  <c r="A35" i="6"/>
  <c r="C29" i="6"/>
  <c r="C30" i="6"/>
  <c r="C31" i="6"/>
  <c r="C32" i="6"/>
  <c r="C33" i="6"/>
  <c r="C34" i="6"/>
  <c r="C28" i="6"/>
  <c r="A34" i="6"/>
  <c r="A33" i="6"/>
  <c r="A32" i="6"/>
  <c r="A31" i="6"/>
  <c r="A30" i="6"/>
  <c r="A29" i="6"/>
  <c r="A28" i="6"/>
  <c r="B34" i="6"/>
  <c r="B29" i="6"/>
  <c r="B30" i="6"/>
  <c r="B31" i="6"/>
  <c r="B32" i="6"/>
  <c r="B33" i="6"/>
  <c r="B28" i="6"/>
  <c r="C12" i="6"/>
  <c r="C13" i="6"/>
  <c r="C14" i="6"/>
  <c r="C15" i="6"/>
  <c r="C16" i="6"/>
  <c r="C17" i="6"/>
  <c r="C18" i="6"/>
  <c r="C19" i="6"/>
  <c r="C20" i="6"/>
  <c r="C21" i="6"/>
  <c r="C22" i="6"/>
  <c r="C23" i="6"/>
  <c r="C24" i="6"/>
  <c r="C25" i="6"/>
  <c r="C26" i="6"/>
  <c r="C27" i="6"/>
  <c r="C11" i="6"/>
  <c r="A27" i="6"/>
  <c r="A26" i="6"/>
  <c r="A25" i="6"/>
  <c r="A24" i="6"/>
  <c r="A23" i="6"/>
  <c r="A22" i="6"/>
  <c r="A21" i="6"/>
  <c r="A20" i="6"/>
  <c r="A19" i="6"/>
  <c r="A18" i="6"/>
  <c r="A17" i="6"/>
  <c r="A16" i="6"/>
  <c r="A15" i="6"/>
  <c r="A14" i="6"/>
  <c r="A13" i="6"/>
  <c r="A12" i="6"/>
  <c r="B26" i="6"/>
  <c r="B27" i="6"/>
  <c r="B18" i="6"/>
  <c r="B19" i="6"/>
  <c r="B20" i="6"/>
  <c r="B21" i="6"/>
  <c r="B22" i="6"/>
  <c r="B23" i="6"/>
  <c r="B24" i="6"/>
  <c r="B25" i="6"/>
  <c r="B12" i="6"/>
  <c r="B13" i="6"/>
  <c r="B14" i="6"/>
  <c r="B15" i="6"/>
  <c r="B16" i="6"/>
  <c r="B17" i="6"/>
  <c r="B11" i="6"/>
  <c r="A11" i="6"/>
  <c r="C10" i="6"/>
  <c r="B10" i="6"/>
  <c r="C4" i="6"/>
  <c r="C5" i="6"/>
  <c r="C6" i="6"/>
  <c r="C7" i="6"/>
  <c r="C8" i="6"/>
  <c r="C9" i="6"/>
  <c r="C3" i="6"/>
  <c r="B4" i="6"/>
  <c r="B5" i="6"/>
  <c r="B6" i="6"/>
  <c r="B7" i="6"/>
  <c r="B8" i="6"/>
  <c r="B9" i="6"/>
  <c r="B3" i="6"/>
  <c r="I10" i="6" l="1"/>
  <c r="I7" i="6"/>
  <c r="I9" i="6"/>
  <c r="G11" i="6"/>
  <c r="I11" i="6"/>
  <c r="I8" i="6"/>
  <c r="I6" i="6"/>
  <c r="I12" i="6"/>
  <c r="I5" i="6"/>
  <c r="I4" i="6"/>
  <c r="F10" i="6"/>
  <c r="F5" i="6"/>
  <c r="L5" i="6"/>
  <c r="F7" i="6"/>
  <c r="L7" i="6"/>
  <c r="F9" i="6"/>
  <c r="L9" i="6"/>
  <c r="F12" i="6"/>
  <c r="L12" i="6"/>
  <c r="H12" i="6"/>
  <c r="F8" i="6"/>
  <c r="L8" i="6"/>
  <c r="F11" i="6"/>
  <c r="L11" i="6"/>
  <c r="G4" i="6"/>
  <c r="L6" i="6"/>
  <c r="F6" i="6"/>
  <c r="H7" i="6"/>
  <c r="G12" i="6"/>
  <c r="G5" i="6"/>
  <c r="H11" i="6"/>
  <c r="G8" i="6"/>
  <c r="G7" i="6"/>
  <c r="H5" i="6"/>
  <c r="H8" i="6"/>
  <c r="G10" i="6"/>
  <c r="H6" i="6"/>
  <c r="G6" i="6"/>
  <c r="H10" i="6"/>
  <c r="H4" i="6"/>
  <c r="H9" i="6"/>
  <c r="G9" i="6"/>
  <c r="I14" i="6" l="1"/>
  <c r="J11" i="6"/>
  <c r="O11" i="6" s="1"/>
  <c r="J10" i="6"/>
  <c r="O10" i="6" s="1"/>
  <c r="J8" i="6"/>
  <c r="N8" i="6" s="1"/>
  <c r="J9" i="6"/>
  <c r="O9" i="6" s="1"/>
  <c r="J7" i="6"/>
  <c r="N7" i="6" s="1"/>
  <c r="J5" i="6"/>
  <c r="M5" i="6" s="1"/>
  <c r="J12" i="6"/>
  <c r="N12" i="6" s="1"/>
  <c r="J6" i="6"/>
  <c r="M6" i="6" s="1"/>
  <c r="G14" i="6"/>
  <c r="H14" i="6"/>
  <c r="J4" i="6"/>
  <c r="O4" i="6" s="1"/>
  <c r="N11" i="6" l="1"/>
  <c r="O12" i="6"/>
  <c r="M12" i="6"/>
  <c r="M11" i="6"/>
  <c r="N9" i="6"/>
  <c r="M9" i="6"/>
  <c r="O8" i="6"/>
  <c r="M8" i="6"/>
  <c r="O7" i="6"/>
  <c r="M7" i="6"/>
  <c r="M10" i="6"/>
  <c r="N10" i="6"/>
  <c r="O5" i="6"/>
  <c r="O6" i="6"/>
  <c r="N5" i="6"/>
  <c r="N6" i="6"/>
  <c r="N4" i="6"/>
  <c r="M4" i="6"/>
  <c r="J14" i="6"/>
  <c r="O14" i="6" s="1"/>
  <c r="N14" i="6" l="1"/>
  <c r="M14" i="6"/>
</calcChain>
</file>

<file path=xl/sharedStrings.xml><?xml version="1.0" encoding="utf-8"?>
<sst xmlns="http://schemas.openxmlformats.org/spreadsheetml/2006/main" count="222" uniqueCount="187">
  <si>
    <t>Réponse</t>
  </si>
  <si>
    <t>Oui</t>
  </si>
  <si>
    <t>Non</t>
  </si>
  <si>
    <t>Questions</t>
  </si>
  <si>
    <t>Commentaire libre</t>
  </si>
  <si>
    <t>Catégorie</t>
  </si>
  <si>
    <t>Question</t>
  </si>
  <si>
    <t>Total</t>
  </si>
  <si>
    <t>Thématique</t>
  </si>
  <si>
    <t>Date de réponse :</t>
  </si>
  <si>
    <t>1.1</t>
  </si>
  <si>
    <t>2.</t>
  </si>
  <si>
    <t>2.1</t>
  </si>
  <si>
    <t>2.2</t>
  </si>
  <si>
    <t>2.3</t>
  </si>
  <si>
    <t>2.4</t>
  </si>
  <si>
    <t>3.</t>
  </si>
  <si>
    <t>3.1</t>
  </si>
  <si>
    <t>3.2</t>
  </si>
  <si>
    <t>3.3</t>
  </si>
  <si>
    <t>4.</t>
  </si>
  <si>
    <t>4.1</t>
  </si>
  <si>
    <t>4.2</t>
  </si>
  <si>
    <t>4.3</t>
  </si>
  <si>
    <t>4.4</t>
  </si>
  <si>
    <t>5.</t>
  </si>
  <si>
    <t>5.1</t>
  </si>
  <si>
    <t>5.2</t>
  </si>
  <si>
    <t>5.3</t>
  </si>
  <si>
    <t>5.4</t>
  </si>
  <si>
    <t>6.</t>
  </si>
  <si>
    <t>6.1</t>
  </si>
  <si>
    <t>6.2</t>
  </si>
  <si>
    <t>6.3</t>
  </si>
  <si>
    <t>6.4</t>
  </si>
  <si>
    <t>7.</t>
  </si>
  <si>
    <t>7.1</t>
  </si>
  <si>
    <t>7.2</t>
  </si>
  <si>
    <t>7.3</t>
  </si>
  <si>
    <t>7.4</t>
  </si>
  <si>
    <t>1.</t>
  </si>
  <si>
    <t>1.2</t>
  </si>
  <si>
    <t>1.3</t>
  </si>
  <si>
    <t>1.4</t>
  </si>
  <si>
    <t>1.5</t>
  </si>
  <si>
    <t>Nom de la structure :</t>
  </si>
  <si>
    <t>2.5</t>
  </si>
  <si>
    <t>7.5</t>
  </si>
  <si>
    <t>8.</t>
  </si>
  <si>
    <t>8.1</t>
  </si>
  <si>
    <t>8.2</t>
  </si>
  <si>
    <t>1.6</t>
  </si>
  <si>
    <t xml:space="preserve">Le local de stockage des médicaments est sécurisé par un code ou une clé.  </t>
  </si>
  <si>
    <t>Le local est fermé au moment de l’audit.</t>
  </si>
  <si>
    <t>Le local est accessible uniquement aux professionnels autorisés.</t>
  </si>
  <si>
    <t>Commentaire</t>
  </si>
  <si>
    <t>1.7</t>
  </si>
  <si>
    <t>Le rangement des médicaments a été réfléchi et organisé. (Classement par voie d’administration, ordre alphabétique/DCI/Classe thérapeutique…autres)</t>
  </si>
  <si>
    <t>2.6</t>
  </si>
  <si>
    <t>2.7</t>
  </si>
  <si>
    <t>2.8</t>
  </si>
  <si>
    <t>2.9</t>
  </si>
  <si>
    <t>2.10</t>
  </si>
  <si>
    <t>2.11</t>
  </si>
  <si>
    <t>2.12</t>
  </si>
  <si>
    <t xml:space="preserve">LOCAL ET EQUIPEMENTS DE STOCKAGE  </t>
  </si>
  <si>
    <t>Un suivi du numéro des scellés est mis en place.</t>
  </si>
  <si>
    <t>Si la dotation contient des médicaments stupéfiants, ceux-ci sont identifiés et stockés dans le coffre dédié.</t>
  </si>
  <si>
    <t>Si la dotation contient des médicaments thermosensibles, ceux-ci sont identifiés et stockés dans le réfrigérateur dédié au stockage des médicaments.</t>
  </si>
  <si>
    <t>3.4</t>
  </si>
  <si>
    <t>3.5</t>
  </si>
  <si>
    <t>3.6</t>
  </si>
  <si>
    <t>3.7</t>
  </si>
  <si>
    <t xml:space="preserve">CHARIOT DE DISTRIBUTION </t>
  </si>
  <si>
    <t>5.5</t>
  </si>
  <si>
    <t>5.6</t>
  </si>
  <si>
    <t>5.7</t>
  </si>
  <si>
    <t>5.8</t>
  </si>
  <si>
    <t>5.9</t>
  </si>
  <si>
    <t>5.10</t>
  </si>
  <si>
    <t xml:space="preserve">En dehors des temps de distribution, le chariot est stocké dans le local des médicaments. </t>
  </si>
  <si>
    <t>Le chariot est sécurisé par un système de fermeture (rideau, portes…).</t>
  </si>
  <si>
    <t>Le chariot est adapté aux pratiques de distribution (taille suffisante, ergonomie, facilité d’emploi).</t>
  </si>
  <si>
    <t>Le chariot de distribution est propre au moment de l’audit.</t>
  </si>
  <si>
    <t>L’entretien régulier du chariot de distribution est enregistré (papier/informatique).</t>
  </si>
  <si>
    <t xml:space="preserve">Dans le chariot de distribution, l’intégrité du conditionnement des médicaments est respectée (ex : sachet d’antibiotique/laxatif… non plié). </t>
  </si>
  <si>
    <t>STOCKAGE DES MEDICAMENTS THERMOSENSIBLES</t>
  </si>
  <si>
    <t>6.5</t>
  </si>
  <si>
    <t xml:space="preserve">Un réfrigérateur dédié au stockage des médicaments est disponible. </t>
  </si>
  <si>
    <t xml:space="preserve">Un relevé quotidien des températures est réalisé. </t>
  </si>
  <si>
    <t>Ce relevé est enregistré (papier/informatique).</t>
  </si>
  <si>
    <t>Le réfrigérateur est propre et dégivré au moment de l’audit.</t>
  </si>
  <si>
    <t>L’entretien régulier du réfrigérateur est enregistré (papier/informatique).</t>
  </si>
  <si>
    <t>En cas d’excursion de température une conduite à tenir est affichée.</t>
  </si>
  <si>
    <t>STUPEFIANTS ET AUTRES (si concerné)</t>
  </si>
  <si>
    <t>Un carnet de suivi des entrées et sorties des médicaments stupéfiants est présent.</t>
  </si>
  <si>
    <t>L’état du stock des médicaments stupéfiants est conforme le jour de l’audit.</t>
  </si>
  <si>
    <t>Lorsqu’un fluide médical (gaz) est prescrit, la bouteille est stockée selon les normes en vigueur (arrimage, pièce ventilée, éloignée d’une source de chaleur).</t>
  </si>
  <si>
    <t>DECHETS/ELIMINATION</t>
  </si>
  <si>
    <t>9.</t>
  </si>
  <si>
    <t xml:space="preserve">Un dispositif de collecte de médicaments non utilisés (MNU) et périmés est disponible, la date d’ouverture figure sur le conteneur. </t>
  </si>
  <si>
    <t>Si nécessaire, un dispositif de collecte des objets piquants, coupants et tranchants (OPCT) est à disposition.</t>
  </si>
  <si>
    <t>9.1</t>
  </si>
  <si>
    <t>Numéro d’urgence, dont le centre Anti-poison</t>
  </si>
  <si>
    <t>Coordonnées de la pharmacie</t>
  </si>
  <si>
    <t>9.2</t>
  </si>
  <si>
    <t>9.3</t>
  </si>
  <si>
    <t>9.4</t>
  </si>
  <si>
    <t>Lorsque des médicaments stupéfiants sont prescrits, ils sont stockés dans un coffre dédié, dont la fermeture est sécurisée (code, clé).</t>
  </si>
  <si>
    <t>Aucun professionnel non autorisé n’est présent dans le local de stockage au moment de l’audit.</t>
  </si>
  <si>
    <t>1.8</t>
  </si>
  <si>
    <t>Nom de l'auditeur :</t>
  </si>
  <si>
    <r>
      <t>Les médicaments à risque de confusion (qui se ressemblent, « look-Alike, sound-Alike »</t>
    </r>
    <r>
      <rPr>
        <vertAlign val="superscript"/>
        <sz val="11"/>
        <rFont val="Tw Cen MT"/>
      </rPr>
      <t>1</t>
    </r>
    <r>
      <rPr>
        <sz val="11"/>
        <rFont val="Tw Cen MT"/>
        <family val="2"/>
      </rPr>
      <t>) sont identifiés/éloignés/séparés.</t>
    </r>
  </si>
  <si>
    <t>1 Médicaments qui se ressemblent : "Look-Alike / Sound-Alike" - OMEDIT-Occitanie</t>
  </si>
  <si>
    <t xml:space="preserve">La liste de dotation pour besoins urgents est à jour. </t>
  </si>
  <si>
    <t>La feuille de traçabilité du contrôle périodique des péremptions des médicaments/DM en dotation est accessible.</t>
  </si>
  <si>
    <t>La feuille de traçabilité du contrôle périodique des péremptions des médicaments/DM en dotation est renseignée.</t>
  </si>
  <si>
    <t>La feuille de traçabilité du contrôle périodique des péremptions des médicaments/DM du chariot d’urgence est renseignée.</t>
  </si>
  <si>
    <t>Les médicaments nominatifs sont séparés de ceux en dotation.</t>
  </si>
  <si>
    <t>Dans le casier nominatif, seuls les médicaments en cours de prescription sont présents.</t>
  </si>
  <si>
    <t xml:space="preserve">LOCAL DE STOCKAGE  </t>
  </si>
  <si>
    <t>Le local est propre au moment de l’audit.</t>
  </si>
  <si>
    <t>L’entretien régulier du local est enregistré (papier/informatique).</t>
  </si>
  <si>
    <r>
      <t>Le principe de rangement « FIFO » (1</t>
    </r>
    <r>
      <rPr>
        <vertAlign val="superscript"/>
        <sz val="10"/>
        <color theme="1"/>
        <rFont val="Calibri"/>
        <family val="2"/>
      </rPr>
      <t>er</t>
    </r>
    <r>
      <rPr>
        <sz val="10"/>
        <color theme="1"/>
        <rFont val="Calibri"/>
        <family val="2"/>
      </rPr>
      <t xml:space="preserve"> </t>
    </r>
    <r>
      <rPr>
        <sz val="11"/>
        <color theme="1"/>
        <rFont val="Tw Cen MT"/>
        <scheme val="minor"/>
      </rPr>
      <t>entré, 1</t>
    </r>
    <r>
      <rPr>
        <vertAlign val="superscript"/>
        <sz val="11"/>
        <color theme="1"/>
        <rFont val="Tw Cen MT"/>
        <scheme val="minor"/>
      </rPr>
      <t>er</t>
    </r>
    <r>
      <rPr>
        <sz val="11"/>
        <color theme="1"/>
        <rFont val="Tw Cen MT"/>
        <scheme val="minor"/>
      </rPr>
      <t xml:space="preserve"> sorti) est respecté.</t>
    </r>
  </si>
  <si>
    <t>La liste de dotation pour besoins urgents est accessible (affiche/classeur).</t>
  </si>
  <si>
    <t>L'armoire de stockage des médicaments est propre au moment de l’audit.</t>
  </si>
  <si>
    <t>L’entretien régulier de l'armoire de stockage des médicaments est enregistré (papier/informatique).</t>
  </si>
  <si>
    <t>DOTATION POUR BESOINS URGENTS (ARMOIRE)</t>
  </si>
  <si>
    <t>2.13</t>
  </si>
  <si>
    <t>2.14</t>
  </si>
  <si>
    <t>2.15</t>
  </si>
  <si>
    <t>2.16</t>
  </si>
  <si>
    <t xml:space="preserve">Les médicaments préparés à l’avance (piluliers, escargots) sont identifiés nominativement. </t>
  </si>
  <si>
    <t xml:space="preserve">Les médicaments hors pilulier sont identifiés nominativement. </t>
  </si>
  <si>
    <t>Dans le casier nominatif, tous les médicaments sont identifiables (pas de blister découpé, sans dénomination/lot/péremption).</t>
  </si>
  <si>
    <t>4.5</t>
  </si>
  <si>
    <t>4.6</t>
  </si>
  <si>
    <t>4.7</t>
  </si>
  <si>
    <t>Les médicaments multidoses présents (flacons, solutions, gouttes buvables, sachets, collyres, topiques…) sont tous identifiés nominativement.</t>
  </si>
  <si>
    <t>Les médicaments multidoses présents (liste ci-dessus) mentionnent tous la date d’ouverture et/ou la date limite d’utilisation.</t>
  </si>
  <si>
    <t>Les solutés/poches d'alimentation entérale et les dispositifs médicaux (DM) sont stockés dans le respect de leurs modalités de conservation (ex : éloigné des sources de lumière/chaleur).</t>
  </si>
  <si>
    <t>AFFICHAGE ou DOCUMENTS ACCESSIBLES (imprimés ou numériques)</t>
  </si>
  <si>
    <t>3 Liste des médicaments écrasables</t>
  </si>
  <si>
    <t>2 Liste de conservation des médicaments multidoses</t>
  </si>
  <si>
    <r>
      <t>Date limite d’utilisation des formes multidoses</t>
    </r>
    <r>
      <rPr>
        <vertAlign val="superscript"/>
        <sz val="11"/>
        <rFont val="Tw Cen MT"/>
      </rPr>
      <t>2</t>
    </r>
  </si>
  <si>
    <r>
      <t>Listes des médicaments écrasables</t>
    </r>
    <r>
      <rPr>
        <vertAlign val="superscript"/>
        <sz val="11"/>
        <rFont val="Tw Cen MT"/>
      </rPr>
      <t>3</t>
    </r>
  </si>
  <si>
    <t>Chaque casier contient un seul médicament et un seul dosage.</t>
  </si>
  <si>
    <t>Les médicaments de la dotation pour besoin urgents sont identifiables (dénomination + date de péremption + lot).</t>
  </si>
  <si>
    <t>Dans la dotation pour besoins urgents, aucun aliment n'est présent.</t>
  </si>
  <si>
    <t>Dans la dotation pour besoins urgents, aucun médicament nominatif n'est présent.</t>
  </si>
  <si>
    <t>Dans le chariot de distribution, il n'y a pas de médicament/DM périmé (sachets PDA, formes multidoses, etc).</t>
  </si>
  <si>
    <t>2.17</t>
  </si>
  <si>
    <t>Chaque casier est adapté à la dotation (quantité/volume).</t>
  </si>
  <si>
    <t>Dans la dotation pour besoins urgents, aucun médicament/DM périmé n'est présent.</t>
  </si>
  <si>
    <t>Le stockage des médicaments qui ne rentrent pas dans le casier nominatif (laxatifs, …) est organisé et connu des professionnels.</t>
  </si>
  <si>
    <t>Le classeur/registre/tablette informatique contenant le trombinoscope, les prescriptions en cours/plan de prise est accessible sur le chariot. </t>
  </si>
  <si>
    <t xml:space="preserve">Un appareil de mesure de la température (thermomètre, sonde) est présent. </t>
  </si>
  <si>
    <t>Le coffre des médicaments stupéfiants est fermé (code, clé) au moment de l'audit.</t>
  </si>
  <si>
    <t>4.8</t>
  </si>
  <si>
    <t>4.9</t>
  </si>
  <si>
    <t>4.10</t>
  </si>
  <si>
    <t>4.11</t>
  </si>
  <si>
    <t>7.6</t>
  </si>
  <si>
    <t>7.7</t>
  </si>
  <si>
    <t>7.8</t>
  </si>
  <si>
    <t>7.9</t>
  </si>
  <si>
    <t>Non concerné</t>
  </si>
  <si>
    <r>
      <t xml:space="preserve">Le cas échéant, le thermomètre est placé dans l’enceinte réfrigérée (pas dans la porte). </t>
    </r>
    <r>
      <rPr>
        <i/>
        <sz val="11"/>
        <rFont val="Tw Cen MT"/>
      </rPr>
      <t>Sélectionner "Non concerné" si utilisation d'une sonde.</t>
    </r>
  </si>
  <si>
    <t xml:space="preserve">Dans le chariot de distribution, il n'y a pas de médicaments préparés à l'avance (piluliers, PDA...) non administrés après la date prévue. </t>
  </si>
  <si>
    <t>PDA : Préparation des doses à administrer (acte pharmaceutique)</t>
  </si>
  <si>
    <t>Notice - Légende :</t>
  </si>
  <si>
    <t>Auto-évaluation des pratiques de stockage des médicaments au sein de l'EHPAD</t>
  </si>
  <si>
    <t xml:space="preserve">Cette grille peut être remplie de façon autonome par l’IDE (ou IDEC, Référent médicament, Responsable qualité, Cadre de Santé). Elle est conçue pour évaluer le respect des bonnes pratiques de stockage au sein du local de stockage et de préparation des médicaments de l'EHPAD, c'est une aide à l'amélioration des pratiques. Nous recommandons de réaliser cette auto-évaluation régulièrement (périodicité à définir, minimum 1 fois par an). 
Les résultats peuvent être archivés et présentés lors d’une réunion du « comité PECM » ou lors d'une visite de conformité. </t>
  </si>
  <si>
    <t>L’utilisation de la dotation (besoins urgents/urgences vitales) est tracée et le stock est complété.</t>
  </si>
  <si>
    <t>Aucun résident n’est présent dans le local de stockage au moment de l’audit.</t>
  </si>
  <si>
    <t>Les médicaments nominatifs (piluliers, hors pilulier) sont stockés dans un casier nominatif identifié au nom du résident.</t>
  </si>
  <si>
    <t>MEDICAMENTS DES RESIDENTS (ARMOIRE)</t>
  </si>
  <si>
    <t>Les médicaments de la dotation pour besoin urgents ne sont pas identifiés nominativement  (pas d'étiquette résident).</t>
  </si>
  <si>
    <t>Il n'y a pas de médicament dans la porte ou dans le « bac à légumes » au moment de l’audit.</t>
  </si>
  <si>
    <t>Il n'y a pas d’aliment dans le réfrigérateur au moment de l’audit.</t>
  </si>
  <si>
    <t>L’utilisation de la dotation (besoins urgents/urgences vitales) est suivie : utilisation tracée et stock complété.</t>
  </si>
  <si>
    <t>TROUSSE / SAC D’URGENCE</t>
  </si>
  <si>
    <t>La liste de dotation pour trousse/sac d’urgence est à jour.</t>
  </si>
  <si>
    <t>La liste de dotation pour trousse/sac d’urgence est disponible (affiche/classeur).</t>
  </si>
  <si>
    <t xml:space="preserve">La trousse/sac d’urgence est scellé(e). </t>
  </si>
  <si>
    <t>La feuille de traçabilité du contrôle périodique des péremptions des médicaments/DM du sac d’urgence est accessible.</t>
  </si>
  <si>
    <t>Auto-évaluation des pratiques de stockage des médicaments au sein de l'EHPAD - Résultats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</si>
</sst>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Tw Cen MT"/>
      <family val="2"/>
    </font>
    <font>
      <b/>
      <sz val="11"/>
      <color theme="1"/>
      <name val="Tw Cen MT"/>
      <family val="2"/>
    </font>
    <font>
      <b/>
      <sz val="14"/>
      <color theme="1"/>
      <name val="Tw Cen MT"/>
      <family val="2"/>
    </font>
    <font>
      <sz val="11"/>
      <name val="Tw Cen MT"/>
      <family val="2"/>
    </font>
    <font>
      <sz val="10.5"/>
      <color theme="1"/>
      <name val="Tw Cen MT"/>
      <family val="2"/>
    </font>
    <font>
      <b/>
      <sz val="9"/>
      <color theme="1"/>
      <name val="Tw Cen MT"/>
      <family val="2"/>
    </font>
    <font>
      <sz val="9"/>
      <color theme="1"/>
      <name val="Tw Cen MT"/>
      <family val="2"/>
    </font>
    <font>
      <sz val="12"/>
      <color theme="1"/>
      <name val="Tw Cen MT"/>
      <family val="2"/>
    </font>
    <font>
      <sz val="10"/>
      <color theme="1"/>
      <name val="Calibri"/>
      <family val="2"/>
    </font>
    <font>
      <sz val="8"/>
      <name val="Tw Cen MT"/>
      <family val="2"/>
    </font>
    <font>
      <vertAlign val="superscript"/>
      <sz val="10"/>
      <color theme="1"/>
      <name val="Calibri"/>
      <family val="2"/>
    </font>
    <font>
      <u/>
      <sz val="11"/>
      <color theme="10"/>
      <name val="Tw Cen MT"/>
      <family val="2"/>
    </font>
    <font>
      <sz val="11"/>
      <color theme="1"/>
      <name val="Tw Cen MT"/>
    </font>
    <font>
      <vertAlign val="superscript"/>
      <sz val="11"/>
      <name val="Tw Cen MT"/>
    </font>
    <font>
      <sz val="11"/>
      <color theme="1"/>
      <name val="Tw Cen MT"/>
      <scheme val="minor"/>
    </font>
    <font>
      <vertAlign val="superscript"/>
      <sz val="11"/>
      <color theme="1"/>
      <name val="Tw Cen MT"/>
      <scheme val="minor"/>
    </font>
    <font>
      <sz val="11"/>
      <color theme="1"/>
      <name val="Tw Cen MT"/>
      <family val="2"/>
    </font>
    <font>
      <i/>
      <sz val="11"/>
      <name val="Tw Cen MT"/>
    </font>
    <font>
      <b/>
      <sz val="11"/>
      <color theme="0"/>
      <name val="Tw Cen MT"/>
      <family val="2"/>
    </font>
  </fonts>
  <fills count="5">
    <fill>
      <patternFill patternType="none"/>
    </fill>
    <fill>
      <patternFill patternType="gray125"/>
    </fill>
    <fill>
      <patternFill patternType="solid">
        <fgColor theme="3" tint="0.39997558519241921"/>
        <bgColor indexed="64"/>
      </patternFill>
    </fill>
    <fill>
      <patternFill patternType="solid">
        <fgColor theme="0" tint="-0.249977111117893"/>
        <bgColor indexed="64"/>
      </patternFill>
    </fill>
    <fill>
      <patternFill patternType="solid">
        <fgColor rgb="FF00206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xf numFmtId="9" fontId="16" fillId="0" borderId="0" applyFont="0" applyFill="0" applyBorder="0" applyAlignment="0" applyProtection="0"/>
  </cellStyleXfs>
  <cellXfs count="52">
    <xf numFmtId="0" fontId="0" fillId="0" borderId="0" xfId="0"/>
    <xf numFmtId="0" fontId="0" fillId="0" borderId="1" xfId="0" applyBorder="1" applyAlignment="1">
      <alignment horizontal="center" vertical="center"/>
    </xf>
    <xf numFmtId="0" fontId="3" fillId="0" borderId="1" xfId="0" applyFont="1" applyBorder="1" applyAlignment="1">
      <alignment vertical="center" wrapText="1"/>
    </xf>
    <xf numFmtId="0" fontId="0" fillId="0" borderId="0" xfId="0" applyAlignment="1">
      <alignment wrapText="1"/>
    </xf>
    <xf numFmtId="0" fontId="0" fillId="0" borderId="1" xfId="0" applyBorder="1" applyAlignment="1">
      <alignment wrapText="1"/>
    </xf>
    <xf numFmtId="0" fontId="3" fillId="0" borderId="1" xfId="0" applyFont="1" applyBorder="1" applyAlignment="1">
      <alignment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xf>
    <xf numFmtId="0" fontId="6" fillId="0" borderId="0" xfId="0" applyFont="1"/>
    <xf numFmtId="0" fontId="0" fillId="0" borderId="0" xfId="0" applyAlignment="1">
      <alignment horizontal="right" vertical="center" wrapText="1"/>
    </xf>
    <xf numFmtId="0" fontId="0" fillId="0" borderId="0" xfId="0" applyAlignment="1">
      <alignment vertical="center" wrapText="1"/>
    </xf>
    <xf numFmtId="49" fontId="0" fillId="0" borderId="1" xfId="0" applyNumberFormat="1" applyBorder="1" applyAlignment="1">
      <alignment vertical="center" wrapText="1"/>
    </xf>
    <xf numFmtId="0" fontId="4"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7" fillId="0" borderId="1" xfId="0" applyFont="1" applyBorder="1" applyAlignment="1">
      <alignment horizontal="left" vertical="top"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14" fontId="7" fillId="0" borderId="1" xfId="0" applyNumberFormat="1" applyFont="1" applyBorder="1" applyAlignment="1">
      <alignment vertical="center" wrapText="1"/>
    </xf>
    <xf numFmtId="0" fontId="11" fillId="0" borderId="0" xfId="1"/>
    <xf numFmtId="0" fontId="0" fillId="0" borderId="7" xfId="0"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xf>
    <xf numFmtId="9" fontId="0" fillId="0" borderId="1" xfId="2" applyFont="1" applyBorder="1" applyAlignment="1">
      <alignment horizontal="center" vertical="center"/>
    </xf>
    <xf numFmtId="0" fontId="0" fillId="0" borderId="0" xfId="0" applyAlignment="1">
      <alignment horizontal="center"/>
    </xf>
    <xf numFmtId="0" fontId="2" fillId="0" borderId="0" xfId="0" applyFont="1" applyAlignment="1">
      <alignment horizontal="center" vertical="center" wrapText="1"/>
    </xf>
    <xf numFmtId="0" fontId="0" fillId="0" borderId="0" xfId="0" applyAlignment="1">
      <alignment horizontal="right" wrapText="1"/>
    </xf>
    <xf numFmtId="0" fontId="0" fillId="0" borderId="0" xfId="0"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49" fontId="3" fillId="0" borderId="1" xfId="0" applyNumberFormat="1" applyFont="1" applyBorder="1" applyAlignment="1">
      <alignment vertical="center" wrapText="1"/>
    </xf>
    <xf numFmtId="0" fontId="11" fillId="0" borderId="0" xfId="1" applyAlignment="1" applyProtection="1">
      <alignment wrapText="1"/>
    </xf>
    <xf numFmtId="0" fontId="7" fillId="0" borderId="1" xfId="0" applyFont="1" applyBorder="1" applyAlignment="1" applyProtection="1">
      <alignment vertical="center" wrapText="1"/>
      <protection locked="0"/>
    </xf>
    <xf numFmtId="14" fontId="7" fillId="0" borderId="1" xfId="0" applyNumberFormat="1" applyFont="1" applyBorder="1" applyAlignment="1" applyProtection="1">
      <alignment vertical="center" wrapText="1"/>
      <protection locked="0"/>
    </xf>
    <xf numFmtId="0" fontId="18" fillId="4" borderId="1"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cellXfs>
  <cellStyles count="3">
    <cellStyle name="Lien hypertexte" xfId="1" builtinId="8"/>
    <cellStyle name="Normal" xfId="0" builtinId="0"/>
    <cellStyle name="Pourcentage" xfId="2" builtinId="5"/>
  </cellStyles>
  <dxfs count="5">
    <dxf>
      <fill>
        <patternFill>
          <bgColor theme="8"/>
        </patternFill>
      </fill>
    </dxf>
    <dxf>
      <fill>
        <patternFill>
          <bgColor rgb="FF0070C0"/>
        </patternFill>
      </fill>
    </dxf>
    <dxf>
      <fill>
        <patternFill>
          <bgColor rgb="FF92D050"/>
        </patternFill>
      </fill>
    </dxf>
    <dxf>
      <fill>
        <patternFill>
          <bgColor rgb="FF92D050"/>
        </patternFill>
      </fill>
    </dxf>
    <dxf>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sng" strike="noStrike" kern="1200" spc="0" baseline="0">
                <a:solidFill>
                  <a:sysClr val="windowText" lastClr="000000"/>
                </a:solidFill>
                <a:latin typeface="+mn-lt"/>
                <a:ea typeface="+mn-ea"/>
                <a:cs typeface="+mn-cs"/>
              </a:defRPr>
            </a:pPr>
            <a:r>
              <a:rPr lang="fr-FR" sz="1800" b="0" u="sng">
                <a:solidFill>
                  <a:sysClr val="windowText" lastClr="000000"/>
                </a:solidFill>
              </a:rPr>
              <a:t>Résultats par thématique</a:t>
            </a:r>
          </a:p>
        </c:rich>
      </c:tx>
      <c:overlay val="0"/>
      <c:spPr>
        <a:noFill/>
        <a:ln>
          <a:noFill/>
        </a:ln>
        <a:effectLst/>
      </c:spPr>
      <c:txPr>
        <a:bodyPr rot="0" spcFirstLastPara="1" vertOverflow="ellipsis" vert="horz" wrap="square" anchor="ctr" anchorCtr="1"/>
        <a:lstStyle/>
        <a:p>
          <a:pPr>
            <a:defRPr sz="1800" b="0" i="0" u="sng"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1"/>
          <c:order val="0"/>
          <c:tx>
            <c:strRef>
              <c:f>Feuil3!$M$3</c:f>
              <c:strCache>
                <c:ptCount val="1"/>
                <c:pt idx="0">
                  <c:v>Oui</c:v>
                </c:pt>
              </c:strCache>
            </c:strRef>
          </c:tx>
          <c:spPr>
            <a:solidFill>
              <a:srgbClr val="92D050"/>
            </a:solidFill>
            <a:ln>
              <a:noFill/>
            </a:ln>
            <a:effectLst/>
          </c:spPr>
          <c:invertIfNegative val="0"/>
          <c:dLbls>
            <c:numFmt formatCode="0%;General;"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Feuil3!$L$4:$L$12</c:f>
              <c:strCache>
                <c:ptCount val="9"/>
                <c:pt idx="0">
                  <c:v>LOCAL ET EQUIPEMENTS DE STOCKAGE  </c:v>
                </c:pt>
                <c:pt idx="1">
                  <c:v>DOTATION POUR BESOINS URGENTS (ARMOIRE)</c:v>
                </c:pt>
                <c:pt idx="2">
                  <c:v>MEDICAMENTS DES RESIDENTS (ARMOIRE)</c:v>
                </c:pt>
                <c:pt idx="3">
                  <c:v>CHARIOT DE DISTRIBUTION </c:v>
                </c:pt>
                <c:pt idx="4">
                  <c:v>STOCKAGE DES MEDICAMENTS THERMOSENSIBLES</c:v>
                </c:pt>
                <c:pt idx="5">
                  <c:v>STUPEFIANTS ET AUTRES (si concerné)</c:v>
                </c:pt>
                <c:pt idx="6">
                  <c:v>TROUSSE / SAC D’URGENCE</c:v>
                </c:pt>
                <c:pt idx="7">
                  <c:v>DECHETS/ELIMINATION</c:v>
                </c:pt>
                <c:pt idx="8">
                  <c:v>AFFICHAGE ou DOCUMENTS ACCESSIBLES (imprimés ou numériques)</c:v>
                </c:pt>
              </c:strCache>
            </c:strRef>
          </c:cat>
          <c:val>
            <c:numRef>
              <c:f>Feuil3!$M$4:$M$12</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225C-4A9C-9C6C-4FE08B5C0425}"/>
            </c:ext>
          </c:extLst>
        </c:ser>
        <c:ser>
          <c:idx val="0"/>
          <c:order val="1"/>
          <c:tx>
            <c:strRef>
              <c:f>Feuil3!$N$3</c:f>
              <c:strCache>
                <c:ptCount val="1"/>
                <c:pt idx="0">
                  <c:v>Non</c:v>
                </c:pt>
              </c:strCache>
            </c:strRef>
          </c:tx>
          <c:spPr>
            <a:solidFill>
              <a:srgbClr val="0070C0"/>
            </a:solidFill>
            <a:ln>
              <a:noFill/>
            </a:ln>
            <a:effectLst/>
          </c:spPr>
          <c:invertIfNegative val="0"/>
          <c:dLbls>
            <c:numFmt formatCode="0%;General;"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Feuil3!$L$4:$L$12</c:f>
              <c:strCache>
                <c:ptCount val="9"/>
                <c:pt idx="0">
                  <c:v>LOCAL ET EQUIPEMENTS DE STOCKAGE  </c:v>
                </c:pt>
                <c:pt idx="1">
                  <c:v>DOTATION POUR BESOINS URGENTS (ARMOIRE)</c:v>
                </c:pt>
                <c:pt idx="2">
                  <c:v>MEDICAMENTS DES RESIDENTS (ARMOIRE)</c:v>
                </c:pt>
                <c:pt idx="3">
                  <c:v>CHARIOT DE DISTRIBUTION </c:v>
                </c:pt>
                <c:pt idx="4">
                  <c:v>STOCKAGE DES MEDICAMENTS THERMOSENSIBLES</c:v>
                </c:pt>
                <c:pt idx="5">
                  <c:v>STUPEFIANTS ET AUTRES (si concerné)</c:v>
                </c:pt>
                <c:pt idx="6">
                  <c:v>TROUSSE / SAC D’URGENCE</c:v>
                </c:pt>
                <c:pt idx="7">
                  <c:v>DECHETS/ELIMINATION</c:v>
                </c:pt>
                <c:pt idx="8">
                  <c:v>AFFICHAGE ou DOCUMENTS ACCESSIBLES (imprimés ou numériques)</c:v>
                </c:pt>
              </c:strCache>
            </c:strRef>
          </c:cat>
          <c:val>
            <c:numRef>
              <c:f>Feuil3!$N$4:$N$12</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25C-4A9C-9C6C-4FE08B5C0425}"/>
            </c:ext>
          </c:extLst>
        </c:ser>
        <c:ser>
          <c:idx val="2"/>
          <c:order val="2"/>
          <c:tx>
            <c:strRef>
              <c:f>Feuil3!$O$3</c:f>
              <c:strCache>
                <c:ptCount val="1"/>
                <c:pt idx="0">
                  <c:v>Non concerné</c:v>
                </c:pt>
              </c:strCache>
            </c:strRef>
          </c:tx>
          <c:spPr>
            <a:solidFill>
              <a:schemeClr val="accent5"/>
            </a:solidFill>
            <a:ln>
              <a:noFill/>
            </a:ln>
            <a:effectLst/>
          </c:spPr>
          <c:invertIfNegative val="0"/>
          <c:dLbls>
            <c:numFmt formatCode="0%;General;"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Feuil3!$L$4:$L$12</c:f>
              <c:strCache>
                <c:ptCount val="9"/>
                <c:pt idx="0">
                  <c:v>LOCAL ET EQUIPEMENTS DE STOCKAGE  </c:v>
                </c:pt>
                <c:pt idx="1">
                  <c:v>DOTATION POUR BESOINS URGENTS (ARMOIRE)</c:v>
                </c:pt>
                <c:pt idx="2">
                  <c:v>MEDICAMENTS DES RESIDENTS (ARMOIRE)</c:v>
                </c:pt>
                <c:pt idx="3">
                  <c:v>CHARIOT DE DISTRIBUTION </c:v>
                </c:pt>
                <c:pt idx="4">
                  <c:v>STOCKAGE DES MEDICAMENTS THERMOSENSIBLES</c:v>
                </c:pt>
                <c:pt idx="5">
                  <c:v>STUPEFIANTS ET AUTRES (si concerné)</c:v>
                </c:pt>
                <c:pt idx="6">
                  <c:v>TROUSSE / SAC D’URGENCE</c:v>
                </c:pt>
                <c:pt idx="7">
                  <c:v>DECHETS/ELIMINATION</c:v>
                </c:pt>
                <c:pt idx="8">
                  <c:v>AFFICHAGE ou DOCUMENTS ACCESSIBLES (imprimés ou numériques)</c:v>
                </c:pt>
              </c:strCache>
            </c:strRef>
          </c:cat>
          <c:val>
            <c:numRef>
              <c:f>Feuil3!$O$4:$O$12</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225C-4A9C-9C6C-4FE08B5C0425}"/>
            </c:ext>
          </c:extLst>
        </c:ser>
        <c:dLbls>
          <c:dLblPos val="ctr"/>
          <c:showLegendKey val="0"/>
          <c:showVal val="1"/>
          <c:showCatName val="0"/>
          <c:showSerName val="0"/>
          <c:showPercent val="0"/>
          <c:showBubbleSize val="0"/>
        </c:dLbls>
        <c:gapWidth val="150"/>
        <c:overlap val="100"/>
        <c:axId val="397028415"/>
        <c:axId val="397023423"/>
      </c:barChart>
      <c:catAx>
        <c:axId val="397028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397023423"/>
        <c:crossesAt val="0"/>
        <c:auto val="1"/>
        <c:lblAlgn val="ctr"/>
        <c:lblOffset val="100"/>
        <c:noMultiLvlLbl val="0"/>
      </c:catAx>
      <c:valAx>
        <c:axId val="3970234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3970284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sng" strike="noStrike" kern="1200" spc="0" baseline="0">
                <a:solidFill>
                  <a:sysClr val="windowText" lastClr="000000"/>
                </a:solidFill>
                <a:latin typeface="+mn-lt"/>
                <a:ea typeface="+mn-ea"/>
                <a:cs typeface="+mn-cs"/>
              </a:defRPr>
            </a:pPr>
            <a:r>
              <a:rPr lang="fr-FR" sz="1800" b="0" u="sng">
                <a:solidFill>
                  <a:sysClr val="windowText" lastClr="000000"/>
                </a:solidFill>
              </a:rPr>
              <a:t>Résultat global de l'auto-évaluation</a:t>
            </a:r>
          </a:p>
        </c:rich>
      </c:tx>
      <c:layout>
        <c:manualLayout>
          <c:xMode val="edge"/>
          <c:yMode val="edge"/>
          <c:x val="0.16400479616306951"/>
          <c:y val="1.403991380872787E-2"/>
        </c:manualLayout>
      </c:layout>
      <c:overlay val="0"/>
      <c:spPr>
        <a:noFill/>
        <a:ln>
          <a:noFill/>
        </a:ln>
        <a:effectLst/>
      </c:spPr>
      <c:txPr>
        <a:bodyPr rot="0" spcFirstLastPara="1" vertOverflow="ellipsis" vert="horz" wrap="square" anchor="ctr" anchorCtr="1"/>
        <a:lstStyle/>
        <a:p>
          <a:pPr>
            <a:defRPr sz="1600" b="0" i="0" u="sng" strike="noStrike" kern="1200" spc="0" baseline="0">
              <a:solidFill>
                <a:sysClr val="windowText" lastClr="000000"/>
              </a:solidFill>
              <a:latin typeface="+mn-lt"/>
              <a:ea typeface="+mn-ea"/>
              <a:cs typeface="+mn-cs"/>
            </a:defRPr>
          </a:pPr>
          <a:endParaRPr lang="fr-FR"/>
        </a:p>
      </c:txPr>
    </c:title>
    <c:autoTitleDeleted val="0"/>
    <c:plotArea>
      <c:layout/>
      <c:doughnutChart>
        <c:varyColors val="1"/>
        <c:ser>
          <c:idx val="10"/>
          <c:order val="10"/>
          <c:tx>
            <c:strRef>
              <c:f>Feuil3!$L$14</c:f>
              <c:strCache>
                <c:ptCount val="1"/>
                <c:pt idx="0">
                  <c:v>Total</c:v>
                </c:pt>
              </c:strCache>
            </c:strRef>
          </c:tx>
          <c:dPt>
            <c:idx val="0"/>
            <c:bubble3D val="0"/>
            <c:spPr>
              <a:solidFill>
                <a:srgbClr val="0070C0"/>
              </a:solidFill>
              <a:ln>
                <a:noFill/>
              </a:ln>
              <a:effectLst/>
            </c:spPr>
            <c:extLst>
              <c:ext xmlns:c16="http://schemas.microsoft.com/office/drawing/2014/chart" uri="{C3380CC4-5D6E-409C-BE32-E72D297353CC}">
                <c16:uniqueId val="{00000009-D68A-4FA3-8700-ECB119C5FBD5}"/>
              </c:ext>
            </c:extLst>
          </c:dPt>
          <c:dPt>
            <c:idx val="1"/>
            <c:bubble3D val="0"/>
            <c:spPr>
              <a:solidFill>
                <a:srgbClr val="92D050"/>
              </a:solidFill>
              <a:ln>
                <a:noFill/>
              </a:ln>
              <a:effectLst/>
            </c:spPr>
            <c:extLst>
              <c:ext xmlns:c16="http://schemas.microsoft.com/office/drawing/2014/chart" uri="{C3380CC4-5D6E-409C-BE32-E72D297353CC}">
                <c16:uniqueId val="{00000008-D68A-4FA3-8700-ECB119C5FBD5}"/>
              </c:ext>
            </c:extLst>
          </c:dPt>
          <c:dPt>
            <c:idx val="2"/>
            <c:bubble3D val="0"/>
            <c:spPr>
              <a:solidFill>
                <a:schemeClr val="accent5"/>
              </a:solidFill>
              <a:ln>
                <a:noFill/>
              </a:ln>
              <a:effectLst/>
            </c:spPr>
            <c:extLst>
              <c:ext xmlns:c16="http://schemas.microsoft.com/office/drawing/2014/chart" uri="{C3380CC4-5D6E-409C-BE32-E72D297353CC}">
                <c16:uniqueId val="{00000005-2B37-4950-91EF-433DDDEB7F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Feuil3!$M$3:$O$3</c:f>
              <c:strCache>
                <c:ptCount val="3"/>
                <c:pt idx="0">
                  <c:v>Oui</c:v>
                </c:pt>
                <c:pt idx="1">
                  <c:v>Non</c:v>
                </c:pt>
                <c:pt idx="2">
                  <c:v>Non concerné</c:v>
                </c:pt>
              </c:strCache>
            </c:strRef>
          </c:cat>
          <c:val>
            <c:numRef>
              <c:f>Feuil3!$M$14:$O$14</c:f>
              <c:numCache>
                <c:formatCode>0%</c:formatCode>
                <c:ptCount val="3"/>
                <c:pt idx="0">
                  <c:v>0</c:v>
                </c:pt>
                <c:pt idx="1">
                  <c:v>0</c:v>
                </c:pt>
                <c:pt idx="2">
                  <c:v>0</c:v>
                </c:pt>
              </c:numCache>
            </c:numRef>
          </c:val>
          <c:extLst>
            <c:ext xmlns:c16="http://schemas.microsoft.com/office/drawing/2014/chart" uri="{C3380CC4-5D6E-409C-BE32-E72D297353CC}">
              <c16:uniqueId val="{00000007-D68A-4FA3-8700-ECB119C5FBD5}"/>
            </c:ext>
          </c:extLst>
        </c:ser>
        <c:dLbls>
          <c:showLegendKey val="0"/>
          <c:showVal val="0"/>
          <c:showCatName val="0"/>
          <c:showSerName val="0"/>
          <c:showPercent val="0"/>
          <c:showBubbleSize val="0"/>
          <c:showLeaderLines val="1"/>
        </c:dLbls>
        <c:firstSliceAng val="0"/>
        <c:holeSize val="50"/>
        <c:extLst>
          <c:ext xmlns:c15="http://schemas.microsoft.com/office/drawing/2012/chart" uri="{02D57815-91ED-43cb-92C2-25804820EDAC}">
            <c15:filteredPieSeries>
              <c15:ser>
                <c:idx val="1"/>
                <c:order val="0"/>
                <c:tx>
                  <c:strRef>
                    <c:extLst>
                      <c:ext uri="{02D57815-91ED-43cb-92C2-25804820EDAC}">
                        <c15:formulaRef>
                          <c15:sqref>Feuil3!$L$4</c15:sqref>
                        </c15:formulaRef>
                      </c:ext>
                    </c:extLst>
                    <c:strCache>
                      <c:ptCount val="1"/>
                      <c:pt idx="0">
                        <c:v>LOCAL ET EQUIPEMENTS DE STOCKAGE  </c:v>
                      </c:pt>
                    </c:strCache>
                  </c:strRef>
                </c:tx>
                <c:dPt>
                  <c:idx val="0"/>
                  <c:bubble3D val="0"/>
                  <c:spPr>
                    <a:solidFill>
                      <a:schemeClr val="accent1"/>
                    </a:solidFill>
                    <a:ln>
                      <a:noFill/>
                    </a:ln>
                    <a:effectLst/>
                  </c:spPr>
                  <c:extLst>
                    <c:ext xmlns:c16="http://schemas.microsoft.com/office/drawing/2014/chart" uri="{C3380CC4-5D6E-409C-BE32-E72D297353CC}">
                      <c16:uniqueId val="{00000007-2B37-4950-91EF-433DDDEB7F1C}"/>
                    </c:ext>
                  </c:extLst>
                </c:dPt>
                <c:dPt>
                  <c:idx val="1"/>
                  <c:bubble3D val="0"/>
                  <c:spPr>
                    <a:solidFill>
                      <a:schemeClr val="accent3"/>
                    </a:solidFill>
                    <a:ln>
                      <a:noFill/>
                    </a:ln>
                    <a:effectLst/>
                  </c:spPr>
                  <c:extLst>
                    <c:ext xmlns:c16="http://schemas.microsoft.com/office/drawing/2014/chart" uri="{C3380CC4-5D6E-409C-BE32-E72D297353CC}">
                      <c16:uniqueId val="{00000009-2B37-4950-91EF-433DDDEB7F1C}"/>
                    </c:ext>
                  </c:extLst>
                </c:dPt>
                <c:dPt>
                  <c:idx val="2"/>
                  <c:bubble3D val="0"/>
                  <c:spPr>
                    <a:solidFill>
                      <a:schemeClr val="accent5"/>
                    </a:solidFill>
                    <a:ln>
                      <a:noFill/>
                    </a:ln>
                    <a:effectLst/>
                  </c:spPr>
                  <c:extLst>
                    <c:ext xmlns:c16="http://schemas.microsoft.com/office/drawing/2014/chart" uri="{C3380CC4-5D6E-409C-BE32-E72D297353CC}">
                      <c16:uniqueId val="{0000000B-2B37-4950-91EF-433DDDEB7F1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Feuil3!$M$3:$O$3</c15:sqref>
                        </c15:formulaRef>
                      </c:ext>
                    </c:extLst>
                    <c:strCache>
                      <c:ptCount val="3"/>
                      <c:pt idx="0">
                        <c:v>Oui</c:v>
                      </c:pt>
                      <c:pt idx="1">
                        <c:v>Non</c:v>
                      </c:pt>
                      <c:pt idx="2">
                        <c:v>Non concerné</c:v>
                      </c:pt>
                    </c:strCache>
                  </c:strRef>
                </c:cat>
                <c:val>
                  <c:numRef>
                    <c:extLst>
                      <c:ext uri="{02D57815-91ED-43cb-92C2-25804820EDAC}">
                        <c15:formulaRef>
                          <c15:sqref>Feuil3!$M$4:$O$4</c15:sqref>
                        </c15:formulaRef>
                      </c:ext>
                    </c:extLst>
                    <c:numCache>
                      <c:formatCode>0%</c:formatCode>
                      <c:ptCount val="3"/>
                      <c:pt idx="0">
                        <c:v>0</c:v>
                      </c:pt>
                      <c:pt idx="1">
                        <c:v>0</c:v>
                      </c:pt>
                      <c:pt idx="2">
                        <c:v>0</c:v>
                      </c:pt>
                    </c:numCache>
                  </c:numRef>
                </c:val>
                <c:extLst>
                  <c:ext xmlns:c16="http://schemas.microsoft.com/office/drawing/2014/chart" uri="{C3380CC4-5D6E-409C-BE32-E72D297353CC}">
                    <c16:uniqueId val="{00000000-E7E7-4E0C-8D7C-E2CC84D221E1}"/>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Feuil3!$L$5</c15:sqref>
                        </c15:formulaRef>
                      </c:ext>
                    </c:extLst>
                    <c:strCache>
                      <c:ptCount val="1"/>
                      <c:pt idx="0">
                        <c:v>DOTATION POUR BESOINS URGENTS (ARMOIRE)</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D-2B37-4950-91EF-433DDDEB7F1C}"/>
                    </c:ext>
                  </c:extLst>
                </c:dPt>
                <c:dPt>
                  <c:idx val="1"/>
                  <c:bubble3D val="0"/>
                  <c:spPr>
                    <a:solidFill>
                      <a:schemeClr val="accent3"/>
                    </a:solidFill>
                    <a:ln>
                      <a:noFill/>
                    </a:ln>
                    <a:effectLst/>
                  </c:spPr>
                  <c:extLst xmlns:c15="http://schemas.microsoft.com/office/drawing/2012/chart">
                    <c:ext xmlns:c16="http://schemas.microsoft.com/office/drawing/2014/chart" uri="{C3380CC4-5D6E-409C-BE32-E72D297353CC}">
                      <c16:uniqueId val="{0000000F-2B37-4950-91EF-433DDDEB7F1C}"/>
                    </c:ext>
                  </c:extLst>
                </c:dPt>
                <c:dPt>
                  <c:idx val="2"/>
                  <c:bubble3D val="0"/>
                  <c:spPr>
                    <a:solidFill>
                      <a:schemeClr val="accent5"/>
                    </a:solidFill>
                    <a:ln>
                      <a:noFill/>
                    </a:ln>
                    <a:effectLst/>
                  </c:spPr>
                  <c:extLst xmlns:c15="http://schemas.microsoft.com/office/drawing/2012/chart">
                    <c:ext xmlns:c16="http://schemas.microsoft.com/office/drawing/2014/chart" uri="{C3380CC4-5D6E-409C-BE32-E72D297353CC}">
                      <c16:uniqueId val="{00000011-2B37-4950-91EF-433DDDEB7F1C}"/>
                    </c:ext>
                  </c:extLst>
                </c:dPt>
                <c:dLbls>
                  <c:numFmt formatCode="0%;General;"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Feuil3!$M$3:$O$3</c15:sqref>
                        </c15:formulaRef>
                      </c:ext>
                    </c:extLst>
                    <c:strCache>
                      <c:ptCount val="3"/>
                      <c:pt idx="0">
                        <c:v>Oui</c:v>
                      </c:pt>
                      <c:pt idx="1">
                        <c:v>Non</c:v>
                      </c:pt>
                      <c:pt idx="2">
                        <c:v>Non concerné</c:v>
                      </c:pt>
                    </c:strCache>
                  </c:strRef>
                </c:cat>
                <c:val>
                  <c:numRef>
                    <c:extLst xmlns:c15="http://schemas.microsoft.com/office/drawing/2012/chart">
                      <c:ext xmlns:c15="http://schemas.microsoft.com/office/drawing/2012/chart" uri="{02D57815-91ED-43cb-92C2-25804820EDAC}">
                        <c15:formulaRef>
                          <c15:sqref>Feuil3!$M$5:$O$5</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1-E7E7-4E0C-8D7C-E2CC84D221E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Feuil3!$L$6</c15:sqref>
                        </c15:formulaRef>
                      </c:ext>
                    </c:extLst>
                    <c:strCache>
                      <c:ptCount val="1"/>
                      <c:pt idx="0">
                        <c:v>MEDICAMENTS DES RESIDENTS (ARMOIRE)</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3-2B37-4950-91EF-433DDDEB7F1C}"/>
                    </c:ext>
                  </c:extLst>
                </c:dPt>
                <c:dPt>
                  <c:idx val="1"/>
                  <c:bubble3D val="0"/>
                  <c:spPr>
                    <a:solidFill>
                      <a:schemeClr val="accent3"/>
                    </a:solidFill>
                    <a:ln>
                      <a:noFill/>
                    </a:ln>
                    <a:effectLst/>
                  </c:spPr>
                  <c:extLst xmlns:c15="http://schemas.microsoft.com/office/drawing/2012/chart">
                    <c:ext xmlns:c16="http://schemas.microsoft.com/office/drawing/2014/chart" uri="{C3380CC4-5D6E-409C-BE32-E72D297353CC}">
                      <c16:uniqueId val="{00000015-2B37-4950-91EF-433DDDEB7F1C}"/>
                    </c:ext>
                  </c:extLst>
                </c:dPt>
                <c:dPt>
                  <c:idx val="2"/>
                  <c:bubble3D val="0"/>
                  <c:spPr>
                    <a:solidFill>
                      <a:schemeClr val="accent5"/>
                    </a:solidFill>
                    <a:ln>
                      <a:noFill/>
                    </a:ln>
                    <a:effectLst/>
                  </c:spPr>
                  <c:extLst xmlns:c15="http://schemas.microsoft.com/office/drawing/2012/chart">
                    <c:ext xmlns:c16="http://schemas.microsoft.com/office/drawing/2014/chart" uri="{C3380CC4-5D6E-409C-BE32-E72D297353CC}">
                      <c16:uniqueId val="{00000017-2B37-4950-91EF-433DDDEB7F1C}"/>
                    </c:ext>
                  </c:extLst>
                </c:dPt>
                <c:dLbls>
                  <c:numFmt formatCode="0%;General;"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Feuil3!$M$3:$O$3</c15:sqref>
                        </c15:formulaRef>
                      </c:ext>
                    </c:extLst>
                    <c:strCache>
                      <c:ptCount val="3"/>
                      <c:pt idx="0">
                        <c:v>Oui</c:v>
                      </c:pt>
                      <c:pt idx="1">
                        <c:v>Non</c:v>
                      </c:pt>
                      <c:pt idx="2">
                        <c:v>Non concerné</c:v>
                      </c:pt>
                    </c:strCache>
                  </c:strRef>
                </c:cat>
                <c:val>
                  <c:numRef>
                    <c:extLst xmlns:c15="http://schemas.microsoft.com/office/drawing/2012/chart">
                      <c:ext xmlns:c15="http://schemas.microsoft.com/office/drawing/2012/chart" uri="{02D57815-91ED-43cb-92C2-25804820EDAC}">
                        <c15:formulaRef>
                          <c15:sqref>Feuil3!$M$6:$O$6</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2-E7E7-4E0C-8D7C-E2CC84D221E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Feuil3!$L$7</c15:sqref>
                        </c15:formulaRef>
                      </c:ext>
                    </c:extLst>
                    <c:strCache>
                      <c:ptCount val="1"/>
                      <c:pt idx="0">
                        <c:v>CHARIOT DE DISTRIBUTION </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9-2B37-4950-91EF-433DDDEB7F1C}"/>
                    </c:ext>
                  </c:extLst>
                </c:dPt>
                <c:dPt>
                  <c:idx val="1"/>
                  <c:bubble3D val="0"/>
                  <c:spPr>
                    <a:solidFill>
                      <a:schemeClr val="accent3"/>
                    </a:solidFill>
                    <a:ln>
                      <a:noFill/>
                    </a:ln>
                    <a:effectLst/>
                  </c:spPr>
                  <c:extLst xmlns:c15="http://schemas.microsoft.com/office/drawing/2012/chart">
                    <c:ext xmlns:c16="http://schemas.microsoft.com/office/drawing/2014/chart" uri="{C3380CC4-5D6E-409C-BE32-E72D297353CC}">
                      <c16:uniqueId val="{0000001B-2B37-4950-91EF-433DDDEB7F1C}"/>
                    </c:ext>
                  </c:extLst>
                </c:dPt>
                <c:dPt>
                  <c:idx val="2"/>
                  <c:bubble3D val="0"/>
                  <c:spPr>
                    <a:solidFill>
                      <a:schemeClr val="accent5"/>
                    </a:solidFill>
                    <a:ln>
                      <a:noFill/>
                    </a:ln>
                    <a:effectLst/>
                  </c:spPr>
                  <c:extLst xmlns:c15="http://schemas.microsoft.com/office/drawing/2012/chart">
                    <c:ext xmlns:c16="http://schemas.microsoft.com/office/drawing/2014/chart" uri="{C3380CC4-5D6E-409C-BE32-E72D297353CC}">
                      <c16:uniqueId val="{0000001D-2B37-4950-91EF-433DDDEB7F1C}"/>
                    </c:ext>
                  </c:extLst>
                </c:dPt>
                <c:cat>
                  <c:strRef>
                    <c:extLst xmlns:c15="http://schemas.microsoft.com/office/drawing/2012/chart">
                      <c:ext xmlns:c15="http://schemas.microsoft.com/office/drawing/2012/chart" uri="{02D57815-91ED-43cb-92C2-25804820EDAC}">
                        <c15:formulaRef>
                          <c15:sqref>Feuil3!$M$3:$O$3</c15:sqref>
                        </c15:formulaRef>
                      </c:ext>
                    </c:extLst>
                    <c:strCache>
                      <c:ptCount val="3"/>
                      <c:pt idx="0">
                        <c:v>Oui</c:v>
                      </c:pt>
                      <c:pt idx="1">
                        <c:v>Non</c:v>
                      </c:pt>
                      <c:pt idx="2">
                        <c:v>Non concerné</c:v>
                      </c:pt>
                    </c:strCache>
                  </c:strRef>
                </c:cat>
                <c:val>
                  <c:numRef>
                    <c:extLst xmlns:c15="http://schemas.microsoft.com/office/drawing/2012/chart">
                      <c:ext xmlns:c15="http://schemas.microsoft.com/office/drawing/2012/chart" uri="{02D57815-91ED-43cb-92C2-25804820EDAC}">
                        <c15:formulaRef>
                          <c15:sqref>Feuil3!$M$7:$O$7</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0-D68A-4FA3-8700-ECB119C5FBD5}"/>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Feuil3!$L$8</c15:sqref>
                        </c15:formulaRef>
                      </c:ext>
                    </c:extLst>
                    <c:strCache>
                      <c:ptCount val="1"/>
                      <c:pt idx="0">
                        <c:v>STOCKAGE DES MEDICAMENTS THERMOSENSIBLES</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F-2B37-4950-91EF-433DDDEB7F1C}"/>
                    </c:ext>
                  </c:extLst>
                </c:dPt>
                <c:dPt>
                  <c:idx val="1"/>
                  <c:bubble3D val="0"/>
                  <c:spPr>
                    <a:solidFill>
                      <a:schemeClr val="accent3"/>
                    </a:solidFill>
                    <a:ln>
                      <a:noFill/>
                    </a:ln>
                    <a:effectLst/>
                  </c:spPr>
                  <c:extLst xmlns:c15="http://schemas.microsoft.com/office/drawing/2012/chart">
                    <c:ext xmlns:c16="http://schemas.microsoft.com/office/drawing/2014/chart" uri="{C3380CC4-5D6E-409C-BE32-E72D297353CC}">
                      <c16:uniqueId val="{00000021-2B37-4950-91EF-433DDDEB7F1C}"/>
                    </c:ext>
                  </c:extLst>
                </c:dPt>
                <c:dPt>
                  <c:idx val="2"/>
                  <c:bubble3D val="0"/>
                  <c:spPr>
                    <a:solidFill>
                      <a:schemeClr val="accent5"/>
                    </a:solidFill>
                    <a:ln>
                      <a:noFill/>
                    </a:ln>
                    <a:effectLst/>
                  </c:spPr>
                  <c:extLst xmlns:c15="http://schemas.microsoft.com/office/drawing/2012/chart">
                    <c:ext xmlns:c16="http://schemas.microsoft.com/office/drawing/2014/chart" uri="{C3380CC4-5D6E-409C-BE32-E72D297353CC}">
                      <c16:uniqueId val="{00000023-2B37-4950-91EF-433DDDEB7F1C}"/>
                    </c:ext>
                  </c:extLst>
                </c:dPt>
                <c:cat>
                  <c:strRef>
                    <c:extLst xmlns:c15="http://schemas.microsoft.com/office/drawing/2012/chart">
                      <c:ext xmlns:c15="http://schemas.microsoft.com/office/drawing/2012/chart" uri="{02D57815-91ED-43cb-92C2-25804820EDAC}">
                        <c15:formulaRef>
                          <c15:sqref>Feuil3!$M$3:$O$3</c15:sqref>
                        </c15:formulaRef>
                      </c:ext>
                    </c:extLst>
                    <c:strCache>
                      <c:ptCount val="3"/>
                      <c:pt idx="0">
                        <c:v>Oui</c:v>
                      </c:pt>
                      <c:pt idx="1">
                        <c:v>Non</c:v>
                      </c:pt>
                      <c:pt idx="2">
                        <c:v>Non concerné</c:v>
                      </c:pt>
                    </c:strCache>
                  </c:strRef>
                </c:cat>
                <c:val>
                  <c:numRef>
                    <c:extLst xmlns:c15="http://schemas.microsoft.com/office/drawing/2012/chart">
                      <c:ext xmlns:c15="http://schemas.microsoft.com/office/drawing/2012/chart" uri="{02D57815-91ED-43cb-92C2-25804820EDAC}">
                        <c15:formulaRef>
                          <c15:sqref>Feuil3!$M$8:$O$8</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1-D68A-4FA3-8700-ECB119C5FBD5}"/>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Feuil3!$L$9</c15:sqref>
                        </c15:formulaRef>
                      </c:ext>
                    </c:extLst>
                    <c:strCache>
                      <c:ptCount val="1"/>
                      <c:pt idx="0">
                        <c:v>STUPEFIANTS ET AUTRES (si concerné)</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5-2B37-4950-91EF-433DDDEB7F1C}"/>
                    </c:ext>
                  </c:extLst>
                </c:dPt>
                <c:dPt>
                  <c:idx val="1"/>
                  <c:bubble3D val="0"/>
                  <c:spPr>
                    <a:solidFill>
                      <a:schemeClr val="accent3"/>
                    </a:solidFill>
                    <a:ln>
                      <a:noFill/>
                    </a:ln>
                    <a:effectLst/>
                  </c:spPr>
                  <c:extLst xmlns:c15="http://schemas.microsoft.com/office/drawing/2012/chart">
                    <c:ext xmlns:c16="http://schemas.microsoft.com/office/drawing/2014/chart" uri="{C3380CC4-5D6E-409C-BE32-E72D297353CC}">
                      <c16:uniqueId val="{00000027-2B37-4950-91EF-433DDDEB7F1C}"/>
                    </c:ext>
                  </c:extLst>
                </c:dPt>
                <c:dPt>
                  <c:idx val="2"/>
                  <c:bubble3D val="0"/>
                  <c:spPr>
                    <a:solidFill>
                      <a:schemeClr val="accent5"/>
                    </a:solidFill>
                    <a:ln>
                      <a:noFill/>
                    </a:ln>
                    <a:effectLst/>
                  </c:spPr>
                  <c:extLst xmlns:c15="http://schemas.microsoft.com/office/drawing/2012/chart">
                    <c:ext xmlns:c16="http://schemas.microsoft.com/office/drawing/2014/chart" uri="{C3380CC4-5D6E-409C-BE32-E72D297353CC}">
                      <c16:uniqueId val="{00000029-2B37-4950-91EF-433DDDEB7F1C}"/>
                    </c:ext>
                  </c:extLst>
                </c:dPt>
                <c:cat>
                  <c:strRef>
                    <c:extLst xmlns:c15="http://schemas.microsoft.com/office/drawing/2012/chart">
                      <c:ext xmlns:c15="http://schemas.microsoft.com/office/drawing/2012/chart" uri="{02D57815-91ED-43cb-92C2-25804820EDAC}">
                        <c15:formulaRef>
                          <c15:sqref>Feuil3!$M$3:$O$3</c15:sqref>
                        </c15:formulaRef>
                      </c:ext>
                    </c:extLst>
                    <c:strCache>
                      <c:ptCount val="3"/>
                      <c:pt idx="0">
                        <c:v>Oui</c:v>
                      </c:pt>
                      <c:pt idx="1">
                        <c:v>Non</c:v>
                      </c:pt>
                      <c:pt idx="2">
                        <c:v>Non concerné</c:v>
                      </c:pt>
                    </c:strCache>
                  </c:strRef>
                </c:cat>
                <c:val>
                  <c:numRef>
                    <c:extLst xmlns:c15="http://schemas.microsoft.com/office/drawing/2012/chart">
                      <c:ext xmlns:c15="http://schemas.microsoft.com/office/drawing/2012/chart" uri="{02D57815-91ED-43cb-92C2-25804820EDAC}">
                        <c15:formulaRef>
                          <c15:sqref>Feuil3!$M$9:$O$9</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2-D68A-4FA3-8700-ECB119C5FBD5}"/>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Feuil3!$L$10</c15:sqref>
                        </c15:formulaRef>
                      </c:ext>
                    </c:extLst>
                    <c:strCache>
                      <c:ptCount val="1"/>
                      <c:pt idx="0">
                        <c:v>TROUSSE / SAC D’URGENCE</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B-2B37-4950-91EF-433DDDEB7F1C}"/>
                    </c:ext>
                  </c:extLst>
                </c:dPt>
                <c:dPt>
                  <c:idx val="1"/>
                  <c:bubble3D val="0"/>
                  <c:spPr>
                    <a:solidFill>
                      <a:schemeClr val="accent3"/>
                    </a:solidFill>
                    <a:ln>
                      <a:noFill/>
                    </a:ln>
                    <a:effectLst/>
                  </c:spPr>
                  <c:extLst xmlns:c15="http://schemas.microsoft.com/office/drawing/2012/chart">
                    <c:ext xmlns:c16="http://schemas.microsoft.com/office/drawing/2014/chart" uri="{C3380CC4-5D6E-409C-BE32-E72D297353CC}">
                      <c16:uniqueId val="{0000002D-2B37-4950-91EF-433DDDEB7F1C}"/>
                    </c:ext>
                  </c:extLst>
                </c:dPt>
                <c:dPt>
                  <c:idx val="2"/>
                  <c:bubble3D val="0"/>
                  <c:spPr>
                    <a:solidFill>
                      <a:schemeClr val="accent5"/>
                    </a:solidFill>
                    <a:ln>
                      <a:noFill/>
                    </a:ln>
                    <a:effectLst/>
                  </c:spPr>
                  <c:extLst xmlns:c15="http://schemas.microsoft.com/office/drawing/2012/chart">
                    <c:ext xmlns:c16="http://schemas.microsoft.com/office/drawing/2014/chart" uri="{C3380CC4-5D6E-409C-BE32-E72D297353CC}">
                      <c16:uniqueId val="{0000002F-2B37-4950-91EF-433DDDEB7F1C}"/>
                    </c:ext>
                  </c:extLst>
                </c:dPt>
                <c:cat>
                  <c:strRef>
                    <c:extLst xmlns:c15="http://schemas.microsoft.com/office/drawing/2012/chart">
                      <c:ext xmlns:c15="http://schemas.microsoft.com/office/drawing/2012/chart" uri="{02D57815-91ED-43cb-92C2-25804820EDAC}">
                        <c15:formulaRef>
                          <c15:sqref>Feuil3!$M$3:$O$3</c15:sqref>
                        </c15:formulaRef>
                      </c:ext>
                    </c:extLst>
                    <c:strCache>
                      <c:ptCount val="3"/>
                      <c:pt idx="0">
                        <c:v>Oui</c:v>
                      </c:pt>
                      <c:pt idx="1">
                        <c:v>Non</c:v>
                      </c:pt>
                      <c:pt idx="2">
                        <c:v>Non concerné</c:v>
                      </c:pt>
                    </c:strCache>
                  </c:strRef>
                </c:cat>
                <c:val>
                  <c:numRef>
                    <c:extLst xmlns:c15="http://schemas.microsoft.com/office/drawing/2012/chart">
                      <c:ext xmlns:c15="http://schemas.microsoft.com/office/drawing/2012/chart" uri="{02D57815-91ED-43cb-92C2-25804820EDAC}">
                        <c15:formulaRef>
                          <c15:sqref>Feuil3!$M$10:$O$10</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3-D68A-4FA3-8700-ECB119C5FBD5}"/>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Feuil3!$L$11</c15:sqref>
                        </c15:formulaRef>
                      </c:ext>
                    </c:extLst>
                    <c:strCache>
                      <c:ptCount val="1"/>
                      <c:pt idx="0">
                        <c:v>DECHETS/ELIMINATION</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1-2B37-4950-91EF-433DDDEB7F1C}"/>
                    </c:ext>
                  </c:extLst>
                </c:dPt>
                <c:dPt>
                  <c:idx val="1"/>
                  <c:bubble3D val="0"/>
                  <c:spPr>
                    <a:solidFill>
                      <a:schemeClr val="accent3"/>
                    </a:solidFill>
                    <a:ln>
                      <a:noFill/>
                    </a:ln>
                    <a:effectLst/>
                  </c:spPr>
                  <c:extLst xmlns:c15="http://schemas.microsoft.com/office/drawing/2012/chart">
                    <c:ext xmlns:c16="http://schemas.microsoft.com/office/drawing/2014/chart" uri="{C3380CC4-5D6E-409C-BE32-E72D297353CC}">
                      <c16:uniqueId val="{00000033-2B37-4950-91EF-433DDDEB7F1C}"/>
                    </c:ext>
                  </c:extLst>
                </c:dPt>
                <c:dPt>
                  <c:idx val="2"/>
                  <c:bubble3D val="0"/>
                  <c:spPr>
                    <a:solidFill>
                      <a:schemeClr val="accent5"/>
                    </a:solidFill>
                    <a:ln>
                      <a:noFill/>
                    </a:ln>
                    <a:effectLst/>
                  </c:spPr>
                  <c:extLst xmlns:c15="http://schemas.microsoft.com/office/drawing/2012/chart">
                    <c:ext xmlns:c16="http://schemas.microsoft.com/office/drawing/2014/chart" uri="{C3380CC4-5D6E-409C-BE32-E72D297353CC}">
                      <c16:uniqueId val="{00000035-2B37-4950-91EF-433DDDEB7F1C}"/>
                    </c:ext>
                  </c:extLst>
                </c:dPt>
                <c:cat>
                  <c:strRef>
                    <c:extLst xmlns:c15="http://schemas.microsoft.com/office/drawing/2012/chart">
                      <c:ext xmlns:c15="http://schemas.microsoft.com/office/drawing/2012/chart" uri="{02D57815-91ED-43cb-92C2-25804820EDAC}">
                        <c15:formulaRef>
                          <c15:sqref>Feuil3!$M$3:$O$3</c15:sqref>
                        </c15:formulaRef>
                      </c:ext>
                    </c:extLst>
                    <c:strCache>
                      <c:ptCount val="3"/>
                      <c:pt idx="0">
                        <c:v>Oui</c:v>
                      </c:pt>
                      <c:pt idx="1">
                        <c:v>Non</c:v>
                      </c:pt>
                      <c:pt idx="2">
                        <c:v>Non concerné</c:v>
                      </c:pt>
                    </c:strCache>
                  </c:strRef>
                </c:cat>
                <c:val>
                  <c:numRef>
                    <c:extLst xmlns:c15="http://schemas.microsoft.com/office/drawing/2012/chart">
                      <c:ext xmlns:c15="http://schemas.microsoft.com/office/drawing/2012/chart" uri="{02D57815-91ED-43cb-92C2-25804820EDAC}">
                        <c15:formulaRef>
                          <c15:sqref>Feuil3!$M$11:$O$11</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4-D68A-4FA3-8700-ECB119C5FBD5}"/>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Feuil3!$L$12</c15:sqref>
                        </c15:formulaRef>
                      </c:ext>
                    </c:extLst>
                    <c:strCache>
                      <c:ptCount val="1"/>
                      <c:pt idx="0">
                        <c:v>AFFICHAGE ou DOCUMENTS ACCESSIBLES (imprimés ou numériques)</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7-2B37-4950-91EF-433DDDEB7F1C}"/>
                    </c:ext>
                  </c:extLst>
                </c:dPt>
                <c:dPt>
                  <c:idx val="1"/>
                  <c:bubble3D val="0"/>
                  <c:spPr>
                    <a:solidFill>
                      <a:schemeClr val="accent3"/>
                    </a:solidFill>
                    <a:ln>
                      <a:noFill/>
                    </a:ln>
                    <a:effectLst/>
                  </c:spPr>
                  <c:extLst xmlns:c15="http://schemas.microsoft.com/office/drawing/2012/chart">
                    <c:ext xmlns:c16="http://schemas.microsoft.com/office/drawing/2014/chart" uri="{C3380CC4-5D6E-409C-BE32-E72D297353CC}">
                      <c16:uniqueId val="{00000039-2B37-4950-91EF-433DDDEB7F1C}"/>
                    </c:ext>
                  </c:extLst>
                </c:dPt>
                <c:dPt>
                  <c:idx val="2"/>
                  <c:bubble3D val="0"/>
                  <c:spPr>
                    <a:solidFill>
                      <a:schemeClr val="accent5"/>
                    </a:solidFill>
                    <a:ln>
                      <a:noFill/>
                    </a:ln>
                    <a:effectLst/>
                  </c:spPr>
                  <c:extLst xmlns:c15="http://schemas.microsoft.com/office/drawing/2012/chart">
                    <c:ext xmlns:c16="http://schemas.microsoft.com/office/drawing/2014/chart" uri="{C3380CC4-5D6E-409C-BE32-E72D297353CC}">
                      <c16:uniqueId val="{0000003B-2B37-4950-91EF-433DDDEB7F1C}"/>
                    </c:ext>
                  </c:extLst>
                </c:dPt>
                <c:cat>
                  <c:strRef>
                    <c:extLst xmlns:c15="http://schemas.microsoft.com/office/drawing/2012/chart">
                      <c:ext xmlns:c15="http://schemas.microsoft.com/office/drawing/2012/chart" uri="{02D57815-91ED-43cb-92C2-25804820EDAC}">
                        <c15:formulaRef>
                          <c15:sqref>Feuil3!$M$3:$O$3</c15:sqref>
                        </c15:formulaRef>
                      </c:ext>
                    </c:extLst>
                    <c:strCache>
                      <c:ptCount val="3"/>
                      <c:pt idx="0">
                        <c:v>Oui</c:v>
                      </c:pt>
                      <c:pt idx="1">
                        <c:v>Non</c:v>
                      </c:pt>
                      <c:pt idx="2">
                        <c:v>Non concerné</c:v>
                      </c:pt>
                    </c:strCache>
                  </c:strRef>
                </c:cat>
                <c:val>
                  <c:numRef>
                    <c:extLst xmlns:c15="http://schemas.microsoft.com/office/drawing/2012/chart">
                      <c:ext xmlns:c15="http://schemas.microsoft.com/office/drawing/2012/chart" uri="{02D57815-91ED-43cb-92C2-25804820EDAC}">
                        <c15:formulaRef>
                          <c15:sqref>Feuil3!$M$12:$O$12</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5-D68A-4FA3-8700-ECB119C5FBD5}"/>
                  </c:ext>
                </c:extLst>
              </c15:ser>
            </c15:filteredPieSeries>
            <c15:filteredPieSeries>
              <c15:ser>
                <c:idx val="9"/>
                <c:order val="9"/>
                <c:tx>
                  <c:strRef>
                    <c:extLst xmlns:c15="http://schemas.microsoft.com/office/drawing/2012/chart">
                      <c:ext xmlns:c15="http://schemas.microsoft.com/office/drawing/2012/chart" uri="{02D57815-91ED-43cb-92C2-25804820EDAC}">
                        <c15:formulaRef>
                          <c15:sqref>Feuil3!$L$13</c15:sqref>
                        </c15:formulaRef>
                      </c:ext>
                    </c:extLst>
                    <c:strCache>
                      <c:ptCount val="1"/>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D-2B37-4950-91EF-433DDDEB7F1C}"/>
                    </c:ext>
                  </c:extLst>
                </c:dPt>
                <c:dPt>
                  <c:idx val="1"/>
                  <c:bubble3D val="0"/>
                  <c:spPr>
                    <a:solidFill>
                      <a:schemeClr val="accent3"/>
                    </a:solidFill>
                    <a:ln>
                      <a:noFill/>
                    </a:ln>
                    <a:effectLst/>
                  </c:spPr>
                  <c:extLst xmlns:c15="http://schemas.microsoft.com/office/drawing/2012/chart">
                    <c:ext xmlns:c16="http://schemas.microsoft.com/office/drawing/2014/chart" uri="{C3380CC4-5D6E-409C-BE32-E72D297353CC}">
                      <c16:uniqueId val="{0000003F-2B37-4950-91EF-433DDDEB7F1C}"/>
                    </c:ext>
                  </c:extLst>
                </c:dPt>
                <c:dPt>
                  <c:idx val="2"/>
                  <c:bubble3D val="0"/>
                  <c:spPr>
                    <a:solidFill>
                      <a:schemeClr val="accent5"/>
                    </a:solidFill>
                    <a:ln>
                      <a:noFill/>
                    </a:ln>
                    <a:effectLst/>
                  </c:spPr>
                  <c:extLst xmlns:c15="http://schemas.microsoft.com/office/drawing/2012/chart">
                    <c:ext xmlns:c16="http://schemas.microsoft.com/office/drawing/2014/chart" uri="{C3380CC4-5D6E-409C-BE32-E72D297353CC}">
                      <c16:uniqueId val="{00000041-2B37-4950-91EF-433DDDEB7F1C}"/>
                    </c:ext>
                  </c:extLst>
                </c:dPt>
                <c:cat>
                  <c:strRef>
                    <c:extLst xmlns:c15="http://schemas.microsoft.com/office/drawing/2012/chart">
                      <c:ext xmlns:c15="http://schemas.microsoft.com/office/drawing/2012/chart" uri="{02D57815-91ED-43cb-92C2-25804820EDAC}">
                        <c15:formulaRef>
                          <c15:sqref>Feuil3!$M$3:$O$3</c15:sqref>
                        </c15:formulaRef>
                      </c:ext>
                    </c:extLst>
                    <c:strCache>
                      <c:ptCount val="3"/>
                      <c:pt idx="0">
                        <c:v>Oui</c:v>
                      </c:pt>
                      <c:pt idx="1">
                        <c:v>Non</c:v>
                      </c:pt>
                      <c:pt idx="2">
                        <c:v>Non concerné</c:v>
                      </c:pt>
                    </c:strCache>
                  </c:strRef>
                </c:cat>
                <c:val>
                  <c:numRef>
                    <c:extLst xmlns:c15="http://schemas.microsoft.com/office/drawing/2012/chart">
                      <c:ext xmlns:c15="http://schemas.microsoft.com/office/drawing/2012/chart" uri="{02D57815-91ED-43cb-92C2-25804820EDAC}">
                        <c15:formulaRef>
                          <c15:sqref>Feuil3!$M$13:$O$13</c15:sqref>
                        </c15:formulaRef>
                      </c:ext>
                    </c:extLst>
                    <c:numCache>
                      <c:formatCode>0%</c:formatCode>
                      <c:ptCount val="3"/>
                    </c:numCache>
                  </c:numRef>
                </c:val>
                <c:extLst xmlns:c15="http://schemas.microsoft.com/office/drawing/2012/chart">
                  <c:ext xmlns:c16="http://schemas.microsoft.com/office/drawing/2014/chart" uri="{C3380CC4-5D6E-409C-BE32-E72D297353CC}">
                    <c16:uniqueId val="{00000006-D68A-4FA3-8700-ECB119C5FBD5}"/>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69850</xdr:rowOff>
    </xdr:from>
    <xdr:to>
      <xdr:col>7</xdr:col>
      <xdr:colOff>628650</xdr:colOff>
      <xdr:row>39</xdr:row>
      <xdr:rowOff>12700</xdr:rowOff>
    </xdr:to>
    <xdr:graphicFrame macro="">
      <xdr:nvGraphicFramePr>
        <xdr:cNvPr id="3" name="Graphique 2">
          <a:extLst>
            <a:ext uri="{FF2B5EF4-FFF2-40B4-BE49-F238E27FC236}">
              <a16:creationId xmlns:a16="http://schemas.microsoft.com/office/drawing/2014/main" id="{C5E3EC1E-A7EC-4BE5-9E80-1154189E2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609600</xdr:colOff>
      <xdr:row>10</xdr:row>
      <xdr:rowOff>63500</xdr:rowOff>
    </xdr:from>
    <xdr:to>
      <xdr:col>15</xdr:col>
      <xdr:colOff>254000</xdr:colOff>
      <xdr:row>39</xdr:row>
      <xdr:rowOff>0</xdr:rowOff>
    </xdr:to>
    <xdr:graphicFrame macro="">
      <xdr:nvGraphicFramePr>
        <xdr:cNvPr id="4" name="Graphique 3">
          <a:extLst>
            <a:ext uri="{FF2B5EF4-FFF2-40B4-BE49-F238E27FC236}">
              <a16:creationId xmlns:a16="http://schemas.microsoft.com/office/drawing/2014/main" id="{D8A20577-075A-4199-8287-4FF9A89AC2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dopale">
  <a:themeElements>
    <a:clrScheme name="ADOPALE">
      <a:dk1>
        <a:sysClr val="windowText" lastClr="000000"/>
      </a:dk1>
      <a:lt1>
        <a:sysClr val="window" lastClr="FFFFFF"/>
      </a:lt1>
      <a:dk2>
        <a:srgbClr val="6BC6F9"/>
      </a:dk2>
      <a:lt2>
        <a:srgbClr val="002060"/>
      </a:lt2>
      <a:accent1>
        <a:srgbClr val="0093DD"/>
      </a:accent1>
      <a:accent2>
        <a:srgbClr val="002060"/>
      </a:accent2>
      <a:accent3>
        <a:srgbClr val="E8375C"/>
      </a:accent3>
      <a:accent4>
        <a:srgbClr val="CFB095"/>
      </a:accent4>
      <a:accent5>
        <a:srgbClr val="FDE401"/>
      </a:accent5>
      <a:accent6>
        <a:srgbClr val="92D050"/>
      </a:accent6>
      <a:hlink>
        <a:srgbClr val="0563C1"/>
      </a:hlink>
      <a:folHlink>
        <a:srgbClr val="203864"/>
      </a:folHlink>
    </a:clrScheme>
    <a:fontScheme name="Personnalisé 1">
      <a:majorFont>
        <a:latin typeface="Tw Cen MT"/>
        <a:ea typeface=""/>
        <a:cs typeface=""/>
      </a:majorFont>
      <a:minorFont>
        <a:latin typeface="Tw Cen MT"/>
        <a:ea typeface=""/>
        <a:cs typeface=""/>
      </a:minorFont>
    </a:fontScheme>
    <a:fmtScheme name="Thème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2">
            <a:lumMod val="20000"/>
            <a:lumOff val="80000"/>
          </a:schemeClr>
        </a:solidFill>
        <a:ln w="57150">
          <a:noFill/>
        </a:ln>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marL="285750" indent="-285750" algn="l">
          <a:buClr>
            <a:schemeClr val="accent3"/>
          </a:buClr>
          <a:buFont typeface="Wingdings" panose="05000000000000000000" pitchFamily="2" charset="2"/>
          <a:buChar char="§"/>
          <a:defRPr sz="1800" dirty="0" err="1" smtClean="0">
            <a:solidFill>
              <a:schemeClr val="bg2"/>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bodyPr vert="horz" wrap="square" lIns="91440" tIns="45720" rIns="91440" bIns="45720" rtlCol="0">
        <a:noAutofit/>
      </a:bodyPr>
      <a:lstStyle>
        <a:defPPr marL="180000" indent="-180000" algn="l" defTabSz="914400">
          <a:lnSpc>
            <a:spcPct val="110000"/>
          </a:lnSpc>
          <a:spcBef>
            <a:spcPts val="1000"/>
          </a:spcBef>
          <a:buClr>
            <a:srgbClr val="E8375C"/>
          </a:buClr>
          <a:buFont typeface="Wingdings" panose="05000000000000000000" pitchFamily="2" charset="2"/>
          <a:buChar char="§"/>
          <a:defRPr sz="1800" dirty="0" err="1" smtClean="0">
            <a:solidFill>
              <a:srgbClr val="203864"/>
            </a:solidFill>
          </a:defRPr>
        </a:defPPr>
      </a:lstStyle>
    </a:txDef>
  </a:objectDefaults>
  <a:extraClrSchemeLst/>
  <a:extLst>
    <a:ext uri="{05A4C25C-085E-4340-85A3-A5531E510DB2}">
      <thm15:themeFamily xmlns:thm15="http://schemas.microsoft.com/office/thememl/2012/main" name="%5bPPT%5d%20Template%202.1" id="{604FBB01-B6D8-47CF-8363-1711B3940B50}" vid="{37BA2505-5A42-48FC-B537-4CEDE0FF17FF}"/>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medit-normandie.fr/boite-a-outils/bon-usage/conservation-des-medicaments-multidoses/conservation-des-medicaments-multidoses,6472,14013.html" TargetMode="External"/><Relationship Id="rId2" Type="http://schemas.openxmlformats.org/officeDocument/2006/relationships/hyperlink" Target="https://www.omedit-normandie.fr/boite-a-outils/bon-usage/liste-des-medicaments-ecrasables/liste-des-medicaments-ecrasables,3184,3511.html" TargetMode="External"/><Relationship Id="rId1" Type="http://schemas.openxmlformats.org/officeDocument/2006/relationships/hyperlink" Target="https://omedit-mip.jimdofree.com/securite-qualite/ev%C3%A8nements-ind%C3%A9sirables/medicaments-qui-se-ressemblen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101"/>
  <sheetViews>
    <sheetView showGridLines="0" showRowColHeaders="0" topLeftCell="A91" zoomScale="160" zoomScaleNormal="160" workbookViewId="0">
      <selection activeCell="C95" sqref="C95"/>
    </sheetView>
  </sheetViews>
  <sheetFormatPr baseColWidth="10" defaultRowHeight="14.25" x14ac:dyDescent="0.2"/>
  <cols>
    <col min="1" max="1" width="1.125" customWidth="1"/>
    <col min="2" max="2" width="4.5" style="29" bestFit="1" customWidth="1"/>
    <col min="3" max="3" width="86.125" style="3" customWidth="1"/>
    <col min="4" max="4" width="21.375" style="7" customWidth="1"/>
    <col min="5" max="5" width="24.125" style="9" customWidth="1"/>
    <col min="6" max="6" width="2.625" style="3" customWidth="1"/>
    <col min="7" max="8" width="33.125" style="3" customWidth="1"/>
    <col min="9" max="9" width="33.125" customWidth="1"/>
  </cols>
  <sheetData>
    <row r="1" spans="1:5" ht="15" thickBot="1" x14ac:dyDescent="0.25"/>
    <row r="2" spans="1:5" ht="44.25" customHeight="1" thickBot="1" x14ac:dyDescent="0.25">
      <c r="B2" s="43" t="s">
        <v>171</v>
      </c>
      <c r="C2" s="44"/>
      <c r="D2" s="44"/>
      <c r="E2" s="45"/>
    </row>
    <row r="3" spans="1:5" ht="25.5" customHeight="1" thickBot="1" x14ac:dyDescent="0.25">
      <c r="B3" s="30"/>
      <c r="C3" s="30"/>
      <c r="D3" s="30"/>
      <c r="E3" s="30"/>
    </row>
    <row r="4" spans="1:5" ht="73.5" customHeight="1" thickBot="1" x14ac:dyDescent="0.25">
      <c r="B4" s="46" t="s">
        <v>172</v>
      </c>
      <c r="C4" s="47"/>
      <c r="D4" s="47"/>
      <c r="E4" s="48"/>
    </row>
    <row r="6" spans="1:5" ht="18.600000000000001" customHeight="1" x14ac:dyDescent="0.2">
      <c r="D6" s="17" t="s">
        <v>45</v>
      </c>
      <c r="E6" s="38"/>
    </row>
    <row r="7" spans="1:5" ht="6.95" customHeight="1" x14ac:dyDescent="0.2">
      <c r="C7" s="31"/>
      <c r="D7" s="12"/>
    </row>
    <row r="8" spans="1:5" ht="18.600000000000001" customHeight="1" x14ac:dyDescent="0.2">
      <c r="C8" s="31"/>
      <c r="D8" s="18" t="s">
        <v>111</v>
      </c>
      <c r="E8" s="38"/>
    </row>
    <row r="9" spans="1:5" ht="6.95" customHeight="1" x14ac:dyDescent="0.2">
      <c r="C9" s="31"/>
      <c r="D9" s="12"/>
    </row>
    <row r="10" spans="1:5" ht="18.600000000000001" customHeight="1" x14ac:dyDescent="0.2">
      <c r="C10" s="31"/>
      <c r="D10" s="18" t="s">
        <v>9</v>
      </c>
      <c r="E10" s="39"/>
    </row>
    <row r="12" spans="1:5" x14ac:dyDescent="0.2">
      <c r="A12" s="32"/>
      <c r="B12" s="40" t="s">
        <v>3</v>
      </c>
      <c r="C12" s="40"/>
      <c r="D12" s="41" t="s">
        <v>0</v>
      </c>
      <c r="E12" s="41" t="s">
        <v>55</v>
      </c>
    </row>
    <row r="13" spans="1:5" x14ac:dyDescent="0.2">
      <c r="A13" s="32"/>
      <c r="B13" s="40"/>
      <c r="C13" s="40"/>
      <c r="D13" s="42"/>
      <c r="E13" s="42" t="s">
        <v>4</v>
      </c>
    </row>
    <row r="14" spans="1:5" x14ac:dyDescent="0.2">
      <c r="A14" s="32"/>
      <c r="B14" s="33" t="s">
        <v>40</v>
      </c>
      <c r="C14" s="34" t="s">
        <v>120</v>
      </c>
      <c r="D14" s="35"/>
      <c r="E14" s="35"/>
    </row>
    <row r="15" spans="1:5" s="3" customFormat="1" ht="27.95" customHeight="1" x14ac:dyDescent="0.2">
      <c r="A15" s="13"/>
      <c r="B15" s="1" t="s">
        <v>10</v>
      </c>
      <c r="C15" s="14" t="s">
        <v>52</v>
      </c>
      <c r="D15" s="16"/>
      <c r="E15" s="15"/>
    </row>
    <row r="16" spans="1:5" s="13" customFormat="1" ht="27.95" customHeight="1" x14ac:dyDescent="0.2">
      <c r="B16" s="1" t="s">
        <v>41</v>
      </c>
      <c r="C16" s="2" t="s">
        <v>53</v>
      </c>
      <c r="D16" s="16"/>
      <c r="E16" s="15"/>
    </row>
    <row r="17" spans="1:7" s="3" customFormat="1" ht="27.95" customHeight="1" x14ac:dyDescent="0.2">
      <c r="A17" s="13"/>
      <c r="B17" s="1" t="s">
        <v>42</v>
      </c>
      <c r="C17" s="2" t="s">
        <v>54</v>
      </c>
      <c r="D17" s="16"/>
      <c r="E17" s="15"/>
    </row>
    <row r="18" spans="1:7" s="3" customFormat="1" ht="27.95" customHeight="1" x14ac:dyDescent="0.2">
      <c r="A18" s="13"/>
      <c r="B18" s="1" t="s">
        <v>43</v>
      </c>
      <c r="C18" s="2" t="s">
        <v>109</v>
      </c>
      <c r="D18" s="16"/>
      <c r="E18" s="15"/>
    </row>
    <row r="19" spans="1:7" s="3" customFormat="1" ht="27.95" customHeight="1" x14ac:dyDescent="0.2">
      <c r="A19" s="13"/>
      <c r="B19" s="1" t="s">
        <v>44</v>
      </c>
      <c r="C19" s="2" t="s">
        <v>174</v>
      </c>
      <c r="D19" s="16"/>
      <c r="E19" s="15"/>
    </row>
    <row r="20" spans="1:7" s="3" customFormat="1" ht="27.95" customHeight="1" x14ac:dyDescent="0.2">
      <c r="A20" s="13"/>
      <c r="B20" s="1" t="s">
        <v>51</v>
      </c>
      <c r="C20" s="2" t="s">
        <v>140</v>
      </c>
      <c r="D20" s="16"/>
      <c r="E20" s="15"/>
    </row>
    <row r="21" spans="1:7" s="3" customFormat="1" ht="27.95" customHeight="1" x14ac:dyDescent="0.2">
      <c r="A21" s="13"/>
      <c r="B21" s="1" t="s">
        <v>56</v>
      </c>
      <c r="C21" s="36" t="s">
        <v>121</v>
      </c>
      <c r="D21" s="16"/>
      <c r="E21" s="15"/>
    </row>
    <row r="22" spans="1:7" s="3" customFormat="1" ht="27.95" customHeight="1" x14ac:dyDescent="0.2">
      <c r="A22" s="13"/>
      <c r="B22" s="1" t="s">
        <v>110</v>
      </c>
      <c r="C22" s="36" t="s">
        <v>122</v>
      </c>
      <c r="D22" s="16"/>
      <c r="E22" s="15"/>
    </row>
    <row r="23" spans="1:7" s="3" customFormat="1" x14ac:dyDescent="0.2">
      <c r="A23" s="13"/>
      <c r="B23" s="33" t="s">
        <v>11</v>
      </c>
      <c r="C23" s="34" t="s">
        <v>127</v>
      </c>
      <c r="D23" s="35"/>
      <c r="E23" s="35"/>
    </row>
    <row r="24" spans="1:7" s="3" customFormat="1" ht="27.95" customHeight="1" x14ac:dyDescent="0.2">
      <c r="A24" s="13"/>
      <c r="B24" s="1" t="s">
        <v>12</v>
      </c>
      <c r="C24" s="2" t="s">
        <v>114</v>
      </c>
      <c r="D24" s="16"/>
      <c r="E24" s="15"/>
    </row>
    <row r="25" spans="1:7" s="3" customFormat="1" ht="27.95" customHeight="1" x14ac:dyDescent="0.2">
      <c r="A25" s="13"/>
      <c r="B25" s="1" t="s">
        <v>13</v>
      </c>
      <c r="C25" s="2" t="s">
        <v>124</v>
      </c>
      <c r="D25" s="16"/>
      <c r="E25" s="15"/>
    </row>
    <row r="26" spans="1:7" s="3" customFormat="1" ht="27.95" customHeight="1" x14ac:dyDescent="0.2">
      <c r="A26" s="13"/>
      <c r="B26" s="1" t="s">
        <v>14</v>
      </c>
      <c r="C26" s="36" t="s">
        <v>125</v>
      </c>
      <c r="D26" s="16"/>
      <c r="E26" s="15"/>
    </row>
    <row r="27" spans="1:7" s="3" customFormat="1" ht="27.95" customHeight="1" x14ac:dyDescent="0.2">
      <c r="A27" s="13"/>
      <c r="B27" s="1" t="s">
        <v>15</v>
      </c>
      <c r="C27" s="36" t="s">
        <v>126</v>
      </c>
      <c r="D27" s="16"/>
      <c r="E27" s="15"/>
    </row>
    <row r="28" spans="1:7" s="3" customFormat="1" ht="27.95" customHeight="1" x14ac:dyDescent="0.2">
      <c r="A28" s="13"/>
      <c r="B28" s="1" t="s">
        <v>46</v>
      </c>
      <c r="C28" s="2" t="s">
        <v>57</v>
      </c>
      <c r="D28" s="16"/>
      <c r="E28" s="15"/>
    </row>
    <row r="29" spans="1:7" s="3" customFormat="1" ht="33.75" customHeight="1" x14ac:dyDescent="0.2">
      <c r="A29" s="13"/>
      <c r="B29" s="1" t="s">
        <v>58</v>
      </c>
      <c r="C29" s="2" t="s">
        <v>112</v>
      </c>
      <c r="D29" s="16"/>
      <c r="E29" s="15"/>
      <c r="G29" s="21"/>
    </row>
    <row r="30" spans="1:7" s="3" customFormat="1" ht="27.95" customHeight="1" x14ac:dyDescent="0.2">
      <c r="A30" s="13"/>
      <c r="B30" s="1" t="s">
        <v>59</v>
      </c>
      <c r="C30" s="2" t="s">
        <v>152</v>
      </c>
      <c r="D30" s="16"/>
      <c r="E30" s="15"/>
    </row>
    <row r="31" spans="1:7" s="3" customFormat="1" ht="27.95" customHeight="1" x14ac:dyDescent="0.2">
      <c r="A31" s="13"/>
      <c r="B31" s="1" t="s">
        <v>60</v>
      </c>
      <c r="C31" s="2" t="s">
        <v>146</v>
      </c>
      <c r="D31" s="16"/>
      <c r="E31" s="15"/>
    </row>
    <row r="32" spans="1:7" s="3" customFormat="1" ht="27.95" customHeight="1" x14ac:dyDescent="0.2">
      <c r="A32" s="13"/>
      <c r="B32" s="1" t="s">
        <v>61</v>
      </c>
      <c r="C32" s="2" t="s">
        <v>123</v>
      </c>
      <c r="D32" s="16"/>
      <c r="E32" s="15"/>
    </row>
    <row r="33" spans="1:5" s="3" customFormat="1" ht="27.95" customHeight="1" x14ac:dyDescent="0.2">
      <c r="A33" s="13"/>
      <c r="B33" s="1" t="s">
        <v>62</v>
      </c>
      <c r="C33" s="2" t="s">
        <v>147</v>
      </c>
      <c r="D33" s="16"/>
      <c r="E33" s="15"/>
    </row>
    <row r="34" spans="1:5" s="3" customFormat="1" ht="27.95" customHeight="1" x14ac:dyDescent="0.2">
      <c r="A34" s="13"/>
      <c r="B34" s="1" t="s">
        <v>63</v>
      </c>
      <c r="C34" s="2" t="s">
        <v>177</v>
      </c>
      <c r="D34" s="16"/>
      <c r="E34" s="15"/>
    </row>
    <row r="35" spans="1:5" s="3" customFormat="1" ht="27.95" customHeight="1" x14ac:dyDescent="0.2">
      <c r="A35" s="13"/>
      <c r="B35" s="1" t="s">
        <v>64</v>
      </c>
      <c r="C35" s="2" t="s">
        <v>149</v>
      </c>
      <c r="D35" s="16"/>
      <c r="E35" s="15"/>
    </row>
    <row r="36" spans="1:5" s="3" customFormat="1" ht="27.95" customHeight="1" x14ac:dyDescent="0.2">
      <c r="A36" s="13"/>
      <c r="B36" s="1" t="s">
        <v>128</v>
      </c>
      <c r="C36" s="2" t="s">
        <v>148</v>
      </c>
      <c r="D36" s="16"/>
      <c r="E36" s="15"/>
    </row>
    <row r="37" spans="1:5" s="3" customFormat="1" ht="27.95" customHeight="1" x14ac:dyDescent="0.2">
      <c r="A37" s="13"/>
      <c r="B37" s="1" t="s">
        <v>129</v>
      </c>
      <c r="C37" s="2" t="s">
        <v>153</v>
      </c>
      <c r="D37" s="16"/>
      <c r="E37" s="15"/>
    </row>
    <row r="38" spans="1:5" s="3" customFormat="1" ht="27.95" customHeight="1" x14ac:dyDescent="0.2">
      <c r="A38" s="13"/>
      <c r="B38" s="1" t="s">
        <v>130</v>
      </c>
      <c r="C38" s="2" t="s">
        <v>173</v>
      </c>
      <c r="D38" s="16"/>
      <c r="E38" s="15"/>
    </row>
    <row r="39" spans="1:5" s="3" customFormat="1" ht="27.95" customHeight="1" x14ac:dyDescent="0.2">
      <c r="A39" s="13"/>
      <c r="B39" s="1" t="s">
        <v>131</v>
      </c>
      <c r="C39" s="2" t="s">
        <v>115</v>
      </c>
      <c r="D39" s="16"/>
      <c r="E39" s="15"/>
    </row>
    <row r="40" spans="1:5" s="3" customFormat="1" ht="27.95" customHeight="1" x14ac:dyDescent="0.2">
      <c r="A40" s="13"/>
      <c r="B40" s="1" t="s">
        <v>151</v>
      </c>
      <c r="C40" s="2" t="s">
        <v>116</v>
      </c>
      <c r="D40" s="16"/>
      <c r="E40" s="15"/>
    </row>
    <row r="41" spans="1:5" s="3" customFormat="1" x14ac:dyDescent="0.2">
      <c r="A41" s="13"/>
      <c r="B41" s="33" t="s">
        <v>16</v>
      </c>
      <c r="C41" s="34" t="s">
        <v>176</v>
      </c>
      <c r="D41" s="35"/>
      <c r="E41" s="35"/>
    </row>
    <row r="42" spans="1:5" s="3" customFormat="1" ht="27.95" customHeight="1" x14ac:dyDescent="0.2">
      <c r="A42" s="13"/>
      <c r="B42" s="1" t="s">
        <v>17</v>
      </c>
      <c r="C42" s="2" t="s">
        <v>118</v>
      </c>
      <c r="D42" s="16"/>
      <c r="E42" s="15"/>
    </row>
    <row r="43" spans="1:5" s="3" customFormat="1" ht="27.95" customHeight="1" x14ac:dyDescent="0.2">
      <c r="A43" s="13"/>
      <c r="B43" s="1" t="s">
        <v>18</v>
      </c>
      <c r="C43" s="2" t="s">
        <v>175</v>
      </c>
      <c r="D43" s="16"/>
      <c r="E43" s="15"/>
    </row>
    <row r="44" spans="1:5" s="3" customFormat="1" ht="27.95" customHeight="1" x14ac:dyDescent="0.2">
      <c r="A44" s="13"/>
      <c r="B44" s="1" t="s">
        <v>19</v>
      </c>
      <c r="C44" s="2" t="s">
        <v>154</v>
      </c>
      <c r="D44" s="16"/>
      <c r="E44" s="15"/>
    </row>
    <row r="45" spans="1:5" s="13" customFormat="1" ht="27.95" customHeight="1" x14ac:dyDescent="0.2">
      <c r="B45" s="1" t="s">
        <v>69</v>
      </c>
      <c r="C45" s="2" t="s">
        <v>132</v>
      </c>
      <c r="D45" s="16"/>
      <c r="E45" s="15"/>
    </row>
    <row r="46" spans="1:5" s="13" customFormat="1" ht="27.95" customHeight="1" x14ac:dyDescent="0.2">
      <c r="B46" s="1" t="s">
        <v>70</v>
      </c>
      <c r="C46" s="2" t="s">
        <v>133</v>
      </c>
      <c r="D46" s="16"/>
      <c r="E46" s="15"/>
    </row>
    <row r="47" spans="1:5" s="13" customFormat="1" ht="27.95" customHeight="1" x14ac:dyDescent="0.2">
      <c r="B47" s="1" t="s">
        <v>71</v>
      </c>
      <c r="C47" s="2" t="s">
        <v>119</v>
      </c>
      <c r="D47" s="16"/>
      <c r="E47" s="15"/>
    </row>
    <row r="48" spans="1:5" s="3" customFormat="1" ht="27.95" customHeight="1" x14ac:dyDescent="0.2">
      <c r="A48" s="13"/>
      <c r="B48" s="1" t="s">
        <v>72</v>
      </c>
      <c r="C48" s="2" t="s">
        <v>134</v>
      </c>
      <c r="D48" s="16"/>
      <c r="E48" s="15"/>
    </row>
    <row r="49" spans="1:5" s="3" customFormat="1" x14ac:dyDescent="0.2">
      <c r="A49" s="13"/>
      <c r="B49" s="33" t="s">
        <v>20</v>
      </c>
      <c r="C49" s="34" t="s">
        <v>73</v>
      </c>
      <c r="D49" s="35"/>
      <c r="E49" s="35"/>
    </row>
    <row r="50" spans="1:5" s="3" customFormat="1" ht="27.95" customHeight="1" x14ac:dyDescent="0.2">
      <c r="A50" s="13"/>
      <c r="B50" s="1" t="s">
        <v>21</v>
      </c>
      <c r="C50" s="2" t="s">
        <v>80</v>
      </c>
      <c r="D50" s="16"/>
      <c r="E50" s="15"/>
    </row>
    <row r="51" spans="1:5" s="13" customFormat="1" ht="27.95" customHeight="1" x14ac:dyDescent="0.2">
      <c r="B51" s="1" t="s">
        <v>22</v>
      </c>
      <c r="C51" s="2" t="s">
        <v>81</v>
      </c>
      <c r="D51" s="16"/>
      <c r="E51" s="15"/>
    </row>
    <row r="52" spans="1:5" s="3" customFormat="1" ht="27.95" customHeight="1" x14ac:dyDescent="0.2">
      <c r="A52" s="13"/>
      <c r="B52" s="1" t="s">
        <v>23</v>
      </c>
      <c r="C52" s="2" t="s">
        <v>82</v>
      </c>
      <c r="D52" s="16"/>
      <c r="E52" s="15"/>
    </row>
    <row r="53" spans="1:5" s="3" customFormat="1" ht="27.95" customHeight="1" x14ac:dyDescent="0.2">
      <c r="A53" s="13"/>
      <c r="B53" s="1" t="s">
        <v>24</v>
      </c>
      <c r="C53" s="2" t="s">
        <v>83</v>
      </c>
      <c r="D53" s="16"/>
      <c r="E53" s="15"/>
    </row>
    <row r="54" spans="1:5" s="3" customFormat="1" ht="27.95" customHeight="1" x14ac:dyDescent="0.2">
      <c r="A54" s="13"/>
      <c r="B54" s="1" t="s">
        <v>135</v>
      </c>
      <c r="C54" s="2" t="s">
        <v>84</v>
      </c>
      <c r="D54" s="16"/>
      <c r="E54" s="15"/>
    </row>
    <row r="55" spans="1:5" s="3" customFormat="1" ht="27.95" customHeight="1" x14ac:dyDescent="0.2">
      <c r="A55" s="13"/>
      <c r="B55" s="1" t="s">
        <v>136</v>
      </c>
      <c r="C55" s="2" t="s">
        <v>155</v>
      </c>
      <c r="D55" s="16"/>
      <c r="E55" s="15"/>
    </row>
    <row r="56" spans="1:5" s="3" customFormat="1" ht="27.95" customHeight="1" x14ac:dyDescent="0.2">
      <c r="A56" s="13"/>
      <c r="B56" s="1" t="s">
        <v>137</v>
      </c>
      <c r="C56" s="2" t="s">
        <v>138</v>
      </c>
      <c r="D56" s="16"/>
      <c r="E56" s="15"/>
    </row>
    <row r="57" spans="1:5" s="3" customFormat="1" ht="27.95" customHeight="1" x14ac:dyDescent="0.2">
      <c r="A57" s="13"/>
      <c r="B57" s="1" t="s">
        <v>158</v>
      </c>
      <c r="C57" s="2" t="s">
        <v>139</v>
      </c>
      <c r="D57" s="16"/>
      <c r="E57" s="15"/>
    </row>
    <row r="58" spans="1:5" s="3" customFormat="1" ht="27.95" customHeight="1" x14ac:dyDescent="0.2">
      <c r="A58" s="13"/>
      <c r="B58" s="1" t="s">
        <v>159</v>
      </c>
      <c r="C58" s="2" t="s">
        <v>85</v>
      </c>
      <c r="D58" s="16"/>
      <c r="E58" s="15"/>
    </row>
    <row r="59" spans="1:5" s="3" customFormat="1" ht="27.95" customHeight="1" x14ac:dyDescent="0.2">
      <c r="A59" s="13"/>
      <c r="B59" s="1" t="s">
        <v>160</v>
      </c>
      <c r="C59" s="2" t="s">
        <v>168</v>
      </c>
      <c r="D59" s="16"/>
      <c r="E59" s="15"/>
    </row>
    <row r="60" spans="1:5" s="3" customFormat="1" ht="27.95" customHeight="1" x14ac:dyDescent="0.2">
      <c r="A60" s="13"/>
      <c r="B60" s="1" t="s">
        <v>161</v>
      </c>
      <c r="C60" s="2" t="s">
        <v>150</v>
      </c>
      <c r="D60" s="16"/>
      <c r="E60" s="15"/>
    </row>
    <row r="61" spans="1:5" s="3" customFormat="1" x14ac:dyDescent="0.2">
      <c r="A61" s="13"/>
      <c r="B61" s="33" t="s">
        <v>25</v>
      </c>
      <c r="C61" s="34" t="s">
        <v>86</v>
      </c>
      <c r="D61" s="35"/>
      <c r="E61" s="35"/>
    </row>
    <row r="62" spans="1:5" s="3" customFormat="1" ht="27.95" customHeight="1" x14ac:dyDescent="0.2">
      <c r="A62" s="13"/>
      <c r="B62" s="1" t="s">
        <v>26</v>
      </c>
      <c r="C62" s="2" t="s">
        <v>88</v>
      </c>
      <c r="D62" s="16"/>
      <c r="E62" s="15"/>
    </row>
    <row r="63" spans="1:5" s="3" customFormat="1" ht="27.95" customHeight="1" x14ac:dyDescent="0.2">
      <c r="A63" s="13"/>
      <c r="B63" s="1" t="s">
        <v>27</v>
      </c>
      <c r="C63" s="2" t="s">
        <v>91</v>
      </c>
      <c r="D63" s="16"/>
      <c r="E63" s="15"/>
    </row>
    <row r="64" spans="1:5" s="3" customFormat="1" ht="27.95" customHeight="1" x14ac:dyDescent="0.2">
      <c r="A64" s="13"/>
      <c r="B64" s="1" t="s">
        <v>28</v>
      </c>
      <c r="C64" s="2" t="s">
        <v>92</v>
      </c>
      <c r="D64" s="16"/>
      <c r="E64" s="15"/>
    </row>
    <row r="65" spans="1:5" s="3" customFormat="1" ht="27.95" customHeight="1" x14ac:dyDescent="0.2">
      <c r="A65" s="13"/>
      <c r="B65" s="1" t="s">
        <v>29</v>
      </c>
      <c r="C65" s="2" t="s">
        <v>178</v>
      </c>
      <c r="D65" s="16"/>
      <c r="E65" s="15"/>
    </row>
    <row r="66" spans="1:5" s="3" customFormat="1" ht="27.95" customHeight="1" x14ac:dyDescent="0.2">
      <c r="A66" s="13"/>
      <c r="B66" s="1" t="s">
        <v>74</v>
      </c>
      <c r="C66" s="2" t="s">
        <v>179</v>
      </c>
      <c r="D66" s="16"/>
      <c r="E66" s="15"/>
    </row>
    <row r="67" spans="1:5" s="3" customFormat="1" ht="27.95" customHeight="1" x14ac:dyDescent="0.2">
      <c r="A67" s="13"/>
      <c r="B67" s="1" t="s">
        <v>75</v>
      </c>
      <c r="C67" s="2" t="s">
        <v>156</v>
      </c>
      <c r="D67" s="16"/>
      <c r="E67" s="15"/>
    </row>
    <row r="68" spans="1:5" s="3" customFormat="1" ht="27.95" customHeight="1" x14ac:dyDescent="0.2">
      <c r="A68" s="13"/>
      <c r="B68" s="1" t="s">
        <v>76</v>
      </c>
      <c r="C68" s="2" t="s">
        <v>167</v>
      </c>
      <c r="D68" s="16"/>
      <c r="E68" s="15"/>
    </row>
    <row r="69" spans="1:5" s="3" customFormat="1" ht="27.95" customHeight="1" x14ac:dyDescent="0.2">
      <c r="A69" s="13"/>
      <c r="B69" s="1" t="s">
        <v>77</v>
      </c>
      <c r="C69" s="2" t="s">
        <v>89</v>
      </c>
      <c r="D69" s="16"/>
      <c r="E69" s="15"/>
    </row>
    <row r="70" spans="1:5" s="3" customFormat="1" ht="27.95" customHeight="1" x14ac:dyDescent="0.2">
      <c r="A70" s="13"/>
      <c r="B70" s="1" t="s">
        <v>78</v>
      </c>
      <c r="C70" s="2" t="s">
        <v>90</v>
      </c>
      <c r="D70" s="16"/>
      <c r="E70" s="15"/>
    </row>
    <row r="71" spans="1:5" s="3" customFormat="1" ht="27.95" customHeight="1" x14ac:dyDescent="0.2">
      <c r="A71" s="13"/>
      <c r="B71" s="1" t="s">
        <v>79</v>
      </c>
      <c r="C71" s="2" t="s">
        <v>93</v>
      </c>
      <c r="D71" s="16"/>
      <c r="E71" s="15"/>
    </row>
    <row r="72" spans="1:5" s="3" customFormat="1" x14ac:dyDescent="0.2">
      <c r="A72" s="13"/>
      <c r="B72" s="33" t="s">
        <v>30</v>
      </c>
      <c r="C72" s="34" t="s">
        <v>94</v>
      </c>
      <c r="D72" s="35"/>
      <c r="E72" s="35"/>
    </row>
    <row r="73" spans="1:5" s="13" customFormat="1" ht="27.95" customHeight="1" x14ac:dyDescent="0.2">
      <c r="B73" s="1" t="s">
        <v>31</v>
      </c>
      <c r="C73" s="2" t="s">
        <v>108</v>
      </c>
      <c r="D73" s="16"/>
      <c r="E73" s="15"/>
    </row>
    <row r="74" spans="1:5" s="13" customFormat="1" ht="27.95" customHeight="1" x14ac:dyDescent="0.2">
      <c r="B74" s="1" t="s">
        <v>32</v>
      </c>
      <c r="C74" s="2" t="s">
        <v>157</v>
      </c>
      <c r="D74" s="16"/>
      <c r="E74" s="15"/>
    </row>
    <row r="75" spans="1:5" s="13" customFormat="1" ht="27.95" customHeight="1" x14ac:dyDescent="0.2">
      <c r="B75" s="1" t="s">
        <v>33</v>
      </c>
      <c r="C75" s="2" t="s">
        <v>95</v>
      </c>
      <c r="D75" s="16"/>
      <c r="E75" s="15"/>
    </row>
    <row r="76" spans="1:5" s="13" customFormat="1" ht="27.95" customHeight="1" x14ac:dyDescent="0.2">
      <c r="B76" s="1" t="s">
        <v>34</v>
      </c>
      <c r="C76" s="2" t="s">
        <v>96</v>
      </c>
      <c r="D76" s="16"/>
      <c r="E76" s="15"/>
    </row>
    <row r="77" spans="1:5" s="13" customFormat="1" ht="27.95" customHeight="1" x14ac:dyDescent="0.2">
      <c r="B77" s="1" t="s">
        <v>87</v>
      </c>
      <c r="C77" s="2" t="s">
        <v>97</v>
      </c>
      <c r="D77" s="16"/>
      <c r="E77" s="15"/>
    </row>
    <row r="78" spans="1:5" s="3" customFormat="1" x14ac:dyDescent="0.2">
      <c r="A78" s="13"/>
      <c r="B78" s="33" t="s">
        <v>35</v>
      </c>
      <c r="C78" s="34" t="s">
        <v>181</v>
      </c>
      <c r="D78" s="35"/>
      <c r="E78" s="35"/>
    </row>
    <row r="79" spans="1:5" s="3" customFormat="1" ht="27.95" customHeight="1" x14ac:dyDescent="0.2">
      <c r="A79" s="13"/>
      <c r="B79" s="1" t="s">
        <v>36</v>
      </c>
      <c r="C79" s="2" t="s">
        <v>182</v>
      </c>
      <c r="D79" s="16"/>
      <c r="E79" s="15"/>
    </row>
    <row r="80" spans="1:5" s="3" customFormat="1" ht="27.95" customHeight="1" x14ac:dyDescent="0.2">
      <c r="A80" s="13"/>
      <c r="B80" s="1" t="s">
        <v>37</v>
      </c>
      <c r="C80" s="2" t="s">
        <v>183</v>
      </c>
      <c r="D80" s="16"/>
      <c r="E80" s="15"/>
    </row>
    <row r="81" spans="1:5" s="3" customFormat="1" ht="27.95" customHeight="1" x14ac:dyDescent="0.2">
      <c r="A81" s="13"/>
      <c r="B81" s="1" t="s">
        <v>38</v>
      </c>
      <c r="C81" s="2" t="s">
        <v>184</v>
      </c>
      <c r="D81" s="16"/>
      <c r="E81" s="15"/>
    </row>
    <row r="82" spans="1:5" s="3" customFormat="1" ht="27.95" customHeight="1" x14ac:dyDescent="0.2">
      <c r="A82" s="13"/>
      <c r="B82" s="1" t="s">
        <v>39</v>
      </c>
      <c r="C82" s="2" t="s">
        <v>66</v>
      </c>
      <c r="D82" s="16"/>
      <c r="E82" s="15"/>
    </row>
    <row r="83" spans="1:5" s="3" customFormat="1" ht="27.95" customHeight="1" x14ac:dyDescent="0.2">
      <c r="A83" s="13"/>
      <c r="B83" s="1" t="s">
        <v>47</v>
      </c>
      <c r="C83" s="2" t="s">
        <v>180</v>
      </c>
      <c r="D83" s="16"/>
      <c r="E83" s="15"/>
    </row>
    <row r="84" spans="1:5" s="3" customFormat="1" ht="27.95" customHeight="1" x14ac:dyDescent="0.2">
      <c r="A84" s="13"/>
      <c r="B84" s="1" t="s">
        <v>162</v>
      </c>
      <c r="C84" s="2" t="s">
        <v>185</v>
      </c>
      <c r="D84" s="16"/>
      <c r="E84" s="15"/>
    </row>
    <row r="85" spans="1:5" s="3" customFormat="1" ht="27.95" customHeight="1" x14ac:dyDescent="0.2">
      <c r="A85" s="13"/>
      <c r="B85" s="1" t="s">
        <v>163</v>
      </c>
      <c r="C85" s="2" t="s">
        <v>117</v>
      </c>
      <c r="D85" s="16"/>
      <c r="E85" s="15"/>
    </row>
    <row r="86" spans="1:5" s="3" customFormat="1" ht="27.95" customHeight="1" x14ac:dyDescent="0.2">
      <c r="A86" s="13"/>
      <c r="B86" s="1" t="s">
        <v>164</v>
      </c>
      <c r="C86" s="2" t="s">
        <v>67</v>
      </c>
      <c r="D86" s="16"/>
      <c r="E86" s="15"/>
    </row>
    <row r="87" spans="1:5" s="3" customFormat="1" ht="27.95" customHeight="1" x14ac:dyDescent="0.2">
      <c r="A87" s="13"/>
      <c r="B87" s="1" t="s">
        <v>165</v>
      </c>
      <c r="C87" s="2" t="s">
        <v>68</v>
      </c>
      <c r="D87" s="16"/>
      <c r="E87" s="15"/>
    </row>
    <row r="88" spans="1:5" x14ac:dyDescent="0.2">
      <c r="A88" s="32"/>
      <c r="B88" s="33" t="s">
        <v>48</v>
      </c>
      <c r="C88" s="34" t="s">
        <v>98</v>
      </c>
      <c r="D88" s="35"/>
      <c r="E88" s="35"/>
    </row>
    <row r="89" spans="1:5" ht="27.95" customHeight="1" x14ac:dyDescent="0.2">
      <c r="A89" s="32"/>
      <c r="B89" s="1" t="s">
        <v>49</v>
      </c>
      <c r="C89" s="2" t="s">
        <v>100</v>
      </c>
      <c r="D89" s="16"/>
      <c r="E89" s="15"/>
    </row>
    <row r="90" spans="1:5" ht="27.95" customHeight="1" x14ac:dyDescent="0.2">
      <c r="A90" s="32"/>
      <c r="B90" s="1" t="s">
        <v>50</v>
      </c>
      <c r="C90" s="2" t="s">
        <v>101</v>
      </c>
      <c r="D90" s="16"/>
      <c r="E90" s="15"/>
    </row>
    <row r="91" spans="1:5" x14ac:dyDescent="0.2">
      <c r="A91" s="32"/>
      <c r="B91" s="33" t="s">
        <v>99</v>
      </c>
      <c r="C91" s="34" t="s">
        <v>141</v>
      </c>
      <c r="D91" s="35"/>
      <c r="E91" s="35"/>
    </row>
    <row r="92" spans="1:5" ht="27.95" customHeight="1" x14ac:dyDescent="0.2">
      <c r="A92" s="32"/>
      <c r="B92" s="1" t="s">
        <v>102</v>
      </c>
      <c r="C92" s="2" t="s">
        <v>103</v>
      </c>
      <c r="D92" s="16"/>
      <c r="E92" s="15"/>
    </row>
    <row r="93" spans="1:5" ht="27.95" customHeight="1" x14ac:dyDescent="0.2">
      <c r="A93" s="32"/>
      <c r="B93" s="1" t="s">
        <v>105</v>
      </c>
      <c r="C93" s="2" t="s">
        <v>104</v>
      </c>
      <c r="D93" s="16"/>
      <c r="E93" s="15"/>
    </row>
    <row r="94" spans="1:5" ht="27.95" customHeight="1" x14ac:dyDescent="0.2">
      <c r="A94" s="32"/>
      <c r="B94" s="1" t="s">
        <v>106</v>
      </c>
      <c r="C94" s="2" t="s">
        <v>144</v>
      </c>
      <c r="D94" s="16"/>
      <c r="E94" s="15"/>
    </row>
    <row r="95" spans="1:5" ht="27.95" customHeight="1" x14ac:dyDescent="0.2">
      <c r="A95" s="32"/>
      <c r="B95" s="1" t="s">
        <v>107</v>
      </c>
      <c r="C95" s="2" t="s">
        <v>145</v>
      </c>
      <c r="D95" s="16"/>
      <c r="E95" s="15"/>
    </row>
    <row r="97" spans="3:3" x14ac:dyDescent="0.2">
      <c r="C97" s="3" t="s">
        <v>170</v>
      </c>
    </row>
    <row r="98" spans="3:3" x14ac:dyDescent="0.2">
      <c r="C98" s="37" t="s">
        <v>113</v>
      </c>
    </row>
    <row r="99" spans="3:3" x14ac:dyDescent="0.2">
      <c r="C99" s="37" t="s">
        <v>143</v>
      </c>
    </row>
    <row r="100" spans="3:3" x14ac:dyDescent="0.2">
      <c r="C100" s="37" t="s">
        <v>142</v>
      </c>
    </row>
    <row r="101" spans="3:3" x14ac:dyDescent="0.2">
      <c r="C101" s="3" t="s">
        <v>169</v>
      </c>
    </row>
  </sheetData>
  <sheetProtection algorithmName="SHA-512" hashValue="PJJZGcwylFk/vVYVWmJZI+h62gTsFo/5X1az6cZ1gYk3sWoo3ktjrLt3Kw7Y83PiYJzCH0bFbEoADTWvhemg9Q==" saltValue="JgrXhKyKGcN+jkv0VIpnMw==" spinCount="100000" sheet="1" objects="1" scenarios="1"/>
  <mergeCells count="5">
    <mergeCell ref="B12:C13"/>
    <mergeCell ref="D12:D13"/>
    <mergeCell ref="B2:E2"/>
    <mergeCell ref="E12:E13"/>
    <mergeCell ref="B4:E4"/>
  </mergeCells>
  <phoneticPr fontId="9" type="noConversion"/>
  <conditionalFormatting sqref="D15:D22">
    <cfRule type="cellIs" dxfId="4" priority="1" operator="equal">
      <formula>"Non"</formula>
    </cfRule>
    <cfRule type="cellIs" dxfId="3" priority="2" operator="equal">
      <formula>"Oui"</formula>
    </cfRule>
  </conditionalFormatting>
  <conditionalFormatting sqref="D24:D40 D42:D48 D50:D60 D62:D71 D73:D77 D79:D87 D89:D90 D92:D95">
    <cfRule type="cellIs" dxfId="2" priority="6" operator="equal">
      <formula>"Oui"</formula>
    </cfRule>
    <cfRule type="cellIs" dxfId="1" priority="7" operator="equal">
      <formula>"Non"</formula>
    </cfRule>
  </conditionalFormatting>
  <dataValidations count="2">
    <dataValidation type="list" allowBlank="1" showInputMessage="1" showErrorMessage="1" sqref="D79:D87 D89:D90 D15:D22 D62:D67 D92:D95 D24:D40 D42:D48 D71 D69 D70" xr:uid="{00000000-0002-0000-0000-000000000000}">
      <formula1>"Oui,Non"</formula1>
    </dataValidation>
    <dataValidation type="list" allowBlank="1" showInputMessage="1" showErrorMessage="1" sqref="D73:D77 D68 D50:D60" xr:uid="{00000000-0002-0000-0000-000001000000}">
      <formula1>"Oui,Non,Non concerné"</formula1>
    </dataValidation>
  </dataValidations>
  <hyperlinks>
    <hyperlink ref="C98" r:id="rId1" xr:uid="{00000000-0004-0000-0000-000000000000}"/>
    <hyperlink ref="C100" r:id="rId2" xr:uid="{00000000-0004-0000-0000-000001000000}"/>
    <hyperlink ref="C99" r:id="rId3" xr:uid="{00000000-0004-0000-0000-000002000000}"/>
  </hyperlinks>
  <pageMargins left="0.7" right="0.7" top="0.75" bottom="0.75" header="0.3" footer="0.3"/>
  <pageSetup paperSize="9" scale="51" fitToHeight="0" orientation="portrait" r:id="rId4"/>
  <extLst>
    <ext xmlns:x14="http://schemas.microsoft.com/office/spreadsheetml/2009/9/main" uri="{78C0D931-6437-407d-A8EE-F0AAD7539E65}">
      <x14:conditionalFormattings>
        <x14:conditionalFormatting xmlns:xm="http://schemas.microsoft.com/office/excel/2006/main">
          <x14:cfRule type="containsText" priority="5" operator="containsText" id="{4C5D9A84-D7A2-4A25-BBEF-035936499B8F}">
            <xm:f>NOT(ISERROR(SEARCH("Non concerné",D24)))</xm:f>
            <xm:f>"Non concerné"</xm:f>
            <x14:dxf>
              <fill>
                <patternFill>
                  <bgColor theme="8"/>
                </patternFill>
              </fill>
            </x14:dxf>
          </x14:cfRule>
          <xm:sqref>D24:D40 D42:D48 D50:D60 D62:D71 D73:D77 D79:D87 D89:D90 D92:D95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2:O8"/>
  <sheetViews>
    <sheetView showGridLines="0" showRowColHeaders="0" tabSelected="1" zoomScale="118" zoomScaleNormal="118" workbookViewId="0">
      <selection activeCell="B2" sqref="B2:O2"/>
    </sheetView>
  </sheetViews>
  <sheetFormatPr baseColWidth="10" defaultRowHeight="14.25" x14ac:dyDescent="0.2"/>
  <cols>
    <col min="1" max="1" width="21.5" customWidth="1"/>
    <col min="2" max="2" width="31.875" customWidth="1"/>
  </cols>
  <sheetData>
    <row r="2" spans="1:15" ht="44.25" customHeight="1" x14ac:dyDescent="0.2">
      <c r="B2" s="49" t="s">
        <v>186</v>
      </c>
      <c r="C2" s="50"/>
      <c r="D2" s="50"/>
      <c r="E2" s="50"/>
      <c r="F2" s="50"/>
      <c r="G2" s="50"/>
      <c r="H2" s="50"/>
      <c r="I2" s="50"/>
      <c r="J2" s="50"/>
      <c r="K2" s="50"/>
      <c r="L2" s="50"/>
      <c r="M2" s="50"/>
      <c r="N2" s="50"/>
      <c r="O2" s="51"/>
    </row>
    <row r="4" spans="1:15" ht="15.75" x14ac:dyDescent="0.2">
      <c r="A4" s="17" t="s">
        <v>45</v>
      </c>
      <c r="B4" s="19">
        <f>'Autoévaluation - stockage'!E6</f>
        <v>0</v>
      </c>
    </row>
    <row r="5" spans="1:15" x14ac:dyDescent="0.2">
      <c r="A5" s="12"/>
      <c r="B5" s="9"/>
    </row>
    <row r="6" spans="1:15" ht="15.75" x14ac:dyDescent="0.2">
      <c r="A6" s="18" t="s">
        <v>111</v>
      </c>
      <c r="B6" s="19">
        <f>'Autoévaluation - stockage'!E8</f>
        <v>0</v>
      </c>
    </row>
    <row r="7" spans="1:15" x14ac:dyDescent="0.2">
      <c r="A7" s="12"/>
      <c r="B7" s="9"/>
    </row>
    <row r="8" spans="1:15" ht="15.75" x14ac:dyDescent="0.2">
      <c r="A8" s="18" t="s">
        <v>9</v>
      </c>
      <c r="B8" s="20">
        <f>'Autoévaluation - stockage'!E10</f>
        <v>0</v>
      </c>
    </row>
  </sheetData>
  <sheetProtection algorithmName="SHA-512" hashValue="FtMgVUmsRzSqjaV36dRbK9aue+fyXp2e5EzsbA28Bvo3ans2ZYKD5ZtsS/oGV9U/nq3Jn+7SiVtX/h2Z7oRrWA==" saltValue="61uJIzyvMqqgBX7W0ImV0g==" spinCount="100000" sheet="1" objects="1" scenarios="1"/>
  <mergeCells count="1">
    <mergeCell ref="B2:O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75"/>
  <sheetViews>
    <sheetView zoomScale="90" zoomScaleNormal="90" workbookViewId="0">
      <selection activeCell="P14" sqref="P14"/>
    </sheetView>
  </sheetViews>
  <sheetFormatPr baseColWidth="10" defaultColWidth="10.625" defaultRowHeight="14.25" x14ac:dyDescent="0.2"/>
  <cols>
    <col min="1" max="1" width="24.125" style="3" customWidth="1"/>
    <col min="2" max="2" width="9.125" style="7" customWidth="1"/>
    <col min="3" max="3" width="59.875" style="11" customWidth="1"/>
    <col min="4" max="4" width="10.625" style="7"/>
    <col min="5" max="5" width="18.375" style="3" customWidth="1"/>
    <col min="6" max="6" width="12.625" style="7" customWidth="1"/>
    <col min="7" max="11" width="11.375" style="7" customWidth="1"/>
    <col min="12" max="12" width="13.25" style="7" customWidth="1"/>
    <col min="13" max="15" width="11.375" style="7" customWidth="1"/>
    <col min="16" max="16384" width="10.625" style="3"/>
  </cols>
  <sheetData>
    <row r="2" spans="1:15" x14ac:dyDescent="0.2">
      <c r="A2" s="6" t="s">
        <v>5</v>
      </c>
      <c r="B2" s="6"/>
      <c r="C2" s="10" t="s">
        <v>6</v>
      </c>
      <c r="D2" s="6" t="s">
        <v>0</v>
      </c>
    </row>
    <row r="3" spans="1:15" ht="28.5" x14ac:dyDescent="0.2">
      <c r="A3" s="8" t="s">
        <v>65</v>
      </c>
      <c r="B3" s="1" t="str">
        <f>'Autoévaluation - stockage'!B15</f>
        <v>1.1</v>
      </c>
      <c r="C3" s="14" t="str">
        <f>'Autoévaluation - stockage'!C15</f>
        <v xml:space="preserve">Le local de stockage des médicaments est sécurisé par un code ou une clé.  </v>
      </c>
      <c r="D3" s="23">
        <f>'Autoévaluation - stockage'!D15</f>
        <v>0</v>
      </c>
      <c r="F3" s="25" t="s">
        <v>8</v>
      </c>
      <c r="G3" s="1" t="s">
        <v>1</v>
      </c>
      <c r="H3" s="1" t="s">
        <v>2</v>
      </c>
      <c r="I3" s="1" t="s">
        <v>166</v>
      </c>
      <c r="J3" s="1" t="s">
        <v>7</v>
      </c>
      <c r="L3" s="25" t="s">
        <v>8</v>
      </c>
      <c r="M3" s="1" t="s">
        <v>1</v>
      </c>
      <c r="N3" s="1" t="s">
        <v>2</v>
      </c>
      <c r="O3" s="1" t="s">
        <v>166</v>
      </c>
    </row>
    <row r="4" spans="1:15" ht="57" x14ac:dyDescent="0.2">
      <c r="A4" s="8" t="s">
        <v>65</v>
      </c>
      <c r="B4" s="1" t="str">
        <f>'Autoévaluation - stockage'!B16</f>
        <v>1.2</v>
      </c>
      <c r="C4" s="14" t="str">
        <f>'Autoévaluation - stockage'!C16</f>
        <v>Le local est fermé au moment de l’audit.</v>
      </c>
      <c r="D4" s="23">
        <f>'Autoévaluation - stockage'!D16</f>
        <v>0</v>
      </c>
      <c r="F4" s="8" t="str">
        <f>A3</f>
        <v xml:space="preserve">LOCAL ET EQUIPEMENTS DE STOCKAGE  </v>
      </c>
      <c r="G4" s="1">
        <f>COUNTIF($D3:$D10,"Oui")</f>
        <v>0</v>
      </c>
      <c r="H4" s="1">
        <f>COUNTIF($D3:$D10,"Non")</f>
        <v>0</v>
      </c>
      <c r="I4" s="1">
        <f>COUNTIF($D3:$D10,"Non concerné")</f>
        <v>0</v>
      </c>
      <c r="J4" s="1">
        <f t="shared" ref="J4:J12" si="0">G4+H4+I4</f>
        <v>0</v>
      </c>
      <c r="L4" s="8" t="str">
        <f>A3</f>
        <v xml:space="preserve">LOCAL ET EQUIPEMENTS DE STOCKAGE  </v>
      </c>
      <c r="M4" s="28" t="e">
        <f>G4/J4</f>
        <v>#DIV/0!</v>
      </c>
      <c r="N4" s="28" t="e">
        <f>H4/J4</f>
        <v>#DIV/0!</v>
      </c>
      <c r="O4" s="28" t="e">
        <f>I4/J4</f>
        <v>#DIV/0!</v>
      </c>
    </row>
    <row r="5" spans="1:15" ht="71.25" x14ac:dyDescent="0.2">
      <c r="A5" s="8" t="s">
        <v>65</v>
      </c>
      <c r="B5" s="1" t="str">
        <f>'Autoévaluation - stockage'!B17</f>
        <v>1.3</v>
      </c>
      <c r="C5" s="14" t="str">
        <f>'Autoévaluation - stockage'!C17</f>
        <v>Le local est accessible uniquement aux professionnels autorisés.</v>
      </c>
      <c r="D5" s="23">
        <f>'Autoévaluation - stockage'!D17</f>
        <v>0</v>
      </c>
      <c r="F5" s="8" t="str">
        <f>A11</f>
        <v>DOTATION POUR BESOINS URGENTS (ARMOIRE)</v>
      </c>
      <c r="G5" s="1">
        <f>COUNTIF($D11:$D27,"Oui")</f>
        <v>0</v>
      </c>
      <c r="H5" s="1">
        <f>COUNTIF($D11:$D27,"Non")</f>
        <v>0</v>
      </c>
      <c r="I5" s="1">
        <f>COUNTIF($D11:$D27,"Non concerné")</f>
        <v>0</v>
      </c>
      <c r="J5" s="1">
        <f t="shared" si="0"/>
        <v>0</v>
      </c>
      <c r="L5" s="8" t="str">
        <f>A11</f>
        <v>DOTATION POUR BESOINS URGENTS (ARMOIRE)</v>
      </c>
      <c r="M5" s="28" t="e">
        <f t="shared" ref="M5:M14" si="1">G5/J5</f>
        <v>#DIV/0!</v>
      </c>
      <c r="N5" s="28" t="e">
        <f t="shared" ref="N5:N14" si="2">H5/J5</f>
        <v>#DIV/0!</v>
      </c>
      <c r="O5" s="28" t="e">
        <f t="shared" ref="O5:O14" si="3">I5/J5</f>
        <v>#DIV/0!</v>
      </c>
    </row>
    <row r="6" spans="1:15" ht="57" x14ac:dyDescent="0.2">
      <c r="A6" s="8" t="s">
        <v>65</v>
      </c>
      <c r="B6" s="1" t="str">
        <f>'Autoévaluation - stockage'!B18</f>
        <v>1.4</v>
      </c>
      <c r="C6" s="14" t="str">
        <f>'Autoévaluation - stockage'!C18</f>
        <v>Aucun professionnel non autorisé n’est présent dans le local de stockage au moment de l’audit.</v>
      </c>
      <c r="D6" s="23">
        <f>'Autoévaluation - stockage'!D18</f>
        <v>0</v>
      </c>
      <c r="F6" s="8" t="str">
        <f>A28</f>
        <v>MEDICAMENTS DES RESIDENTS (ARMOIRE)</v>
      </c>
      <c r="G6" s="1">
        <f>COUNTIF($D28:$D34,"Oui")</f>
        <v>0</v>
      </c>
      <c r="H6" s="1">
        <f>COUNTIF($D28:$D34,"Non")</f>
        <v>0</v>
      </c>
      <c r="I6" s="1">
        <f>COUNTIF($D28:$D34,"Non concerné")</f>
        <v>0</v>
      </c>
      <c r="J6" s="1">
        <f t="shared" si="0"/>
        <v>0</v>
      </c>
      <c r="L6" s="8" t="str">
        <f>A28</f>
        <v>MEDICAMENTS DES RESIDENTS (ARMOIRE)</v>
      </c>
      <c r="M6" s="28" t="e">
        <f t="shared" si="1"/>
        <v>#DIV/0!</v>
      </c>
      <c r="N6" s="28" t="e">
        <f t="shared" si="2"/>
        <v>#DIV/0!</v>
      </c>
      <c r="O6" s="28" t="e">
        <f t="shared" si="3"/>
        <v>#DIV/0!</v>
      </c>
    </row>
    <row r="7" spans="1:15" ht="28.5" x14ac:dyDescent="0.2">
      <c r="A7" s="8" t="s">
        <v>65</v>
      </c>
      <c r="B7" s="1" t="str">
        <f>'Autoévaluation - stockage'!B19</f>
        <v>1.5</v>
      </c>
      <c r="C7" s="14" t="str">
        <f>'Autoévaluation - stockage'!C19</f>
        <v>Aucun résident n’est présent dans le local de stockage au moment de l’audit.</v>
      </c>
      <c r="D7" s="23">
        <f>'Autoévaluation - stockage'!D19</f>
        <v>0</v>
      </c>
      <c r="F7" s="8" t="str">
        <f>A35</f>
        <v xml:space="preserve">CHARIOT DE DISTRIBUTION </v>
      </c>
      <c r="G7" s="1">
        <f>COUNTIF($D35:$D45,"Oui")</f>
        <v>0</v>
      </c>
      <c r="H7" s="1">
        <f>COUNTIF($D35:$D45,"Non")</f>
        <v>0</v>
      </c>
      <c r="I7" s="1">
        <f>COUNTIF($D35:$D45,"Non concerné")</f>
        <v>0</v>
      </c>
      <c r="J7" s="1">
        <f t="shared" si="0"/>
        <v>0</v>
      </c>
      <c r="L7" s="8" t="str">
        <f>A35</f>
        <v xml:space="preserve">CHARIOT DE DISTRIBUTION </v>
      </c>
      <c r="M7" s="28" t="e">
        <f t="shared" si="1"/>
        <v>#DIV/0!</v>
      </c>
      <c r="N7" s="28" t="e">
        <f t="shared" si="2"/>
        <v>#DIV/0!</v>
      </c>
      <c r="O7" s="28" t="e">
        <f t="shared" si="3"/>
        <v>#DIV/0!</v>
      </c>
    </row>
    <row r="8" spans="1:15" ht="71.25" x14ac:dyDescent="0.2">
      <c r="A8" s="8" t="s">
        <v>65</v>
      </c>
      <c r="B8" s="1" t="str">
        <f>'Autoévaluation - stockage'!B20</f>
        <v>1.6</v>
      </c>
      <c r="C8" s="14" t="str">
        <f>'Autoévaluation - stockage'!C20</f>
        <v>Les solutés/poches d'alimentation entérale et les dispositifs médicaux (DM) sont stockés dans le respect de leurs modalités de conservation (ex : éloigné des sources de lumière/chaleur).</v>
      </c>
      <c r="D8" s="23">
        <f>'Autoévaluation - stockage'!D20</f>
        <v>0</v>
      </c>
      <c r="F8" s="8" t="str">
        <f>A46</f>
        <v>STOCKAGE DES MEDICAMENTS THERMOSENSIBLES</v>
      </c>
      <c r="G8" s="1">
        <f>COUNTIF($D46:$D55,"Oui")</f>
        <v>0</v>
      </c>
      <c r="H8" s="1">
        <f>COUNTIF($D46:$D55,"Non")</f>
        <v>0</v>
      </c>
      <c r="I8" s="1">
        <f>COUNTIF($D46:$D55,"Non concerné")</f>
        <v>0</v>
      </c>
      <c r="J8" s="1">
        <f t="shared" si="0"/>
        <v>0</v>
      </c>
      <c r="L8" s="8" t="str">
        <f>A46</f>
        <v>STOCKAGE DES MEDICAMENTS THERMOSENSIBLES</v>
      </c>
      <c r="M8" s="28" t="e">
        <f t="shared" si="1"/>
        <v>#DIV/0!</v>
      </c>
      <c r="N8" s="28" t="e">
        <f t="shared" si="2"/>
        <v>#DIV/0!</v>
      </c>
      <c r="O8" s="28" t="e">
        <f t="shared" si="3"/>
        <v>#DIV/0!</v>
      </c>
    </row>
    <row r="9" spans="1:15" ht="42.75" x14ac:dyDescent="0.2">
      <c r="A9" s="8" t="s">
        <v>65</v>
      </c>
      <c r="B9" s="1" t="str">
        <f>'Autoévaluation - stockage'!B21</f>
        <v>1.7</v>
      </c>
      <c r="C9" s="14" t="str">
        <f>'Autoévaluation - stockage'!C21</f>
        <v>Le local est propre au moment de l’audit.</v>
      </c>
      <c r="D9" s="23">
        <f>'Autoévaluation - stockage'!D21</f>
        <v>0</v>
      </c>
      <c r="F9" s="8" t="str">
        <f>A56</f>
        <v>STUPEFIANTS ET AUTRES (si concerné)</v>
      </c>
      <c r="G9" s="1">
        <f>COUNTIF($D56:$D60,"Oui")</f>
        <v>0</v>
      </c>
      <c r="H9" s="1">
        <f>COUNTIF($D56:$D60,"Non")</f>
        <v>0</v>
      </c>
      <c r="I9" s="1">
        <f>COUNTIF($D56:$D60,"Non concerné")</f>
        <v>0</v>
      </c>
      <c r="J9" s="1">
        <f t="shared" si="0"/>
        <v>0</v>
      </c>
      <c r="L9" s="8" t="str">
        <f>A56</f>
        <v>STUPEFIANTS ET AUTRES (si concerné)</v>
      </c>
      <c r="M9" s="28" t="e">
        <f t="shared" si="1"/>
        <v>#DIV/0!</v>
      </c>
      <c r="N9" s="28" t="e">
        <f t="shared" si="2"/>
        <v>#DIV/0!</v>
      </c>
      <c r="O9" s="28" t="e">
        <f t="shared" si="3"/>
        <v>#DIV/0!</v>
      </c>
    </row>
    <row r="10" spans="1:15" ht="42.75" x14ac:dyDescent="0.2">
      <c r="A10" s="8" t="s">
        <v>65</v>
      </c>
      <c r="B10" s="1" t="str">
        <f>'Autoévaluation - stockage'!B22</f>
        <v>1.8</v>
      </c>
      <c r="C10" s="14" t="str">
        <f>'Autoévaluation - stockage'!C22</f>
        <v>L’entretien régulier du local est enregistré (papier/informatique).</v>
      </c>
      <c r="D10" s="23">
        <f>'Autoévaluation - stockage'!D22</f>
        <v>0</v>
      </c>
      <c r="F10" s="8" t="str">
        <f>A61</f>
        <v>TROUSSE / SAC D’URGENCE</v>
      </c>
      <c r="G10" s="1">
        <f>COUNTIF($D61:$D69,"Oui")</f>
        <v>0</v>
      </c>
      <c r="H10" s="1">
        <f>COUNTIF($D61:$D69,"Non")</f>
        <v>0</v>
      </c>
      <c r="I10" s="1">
        <f>COUNTIF($D61:$D69,"Non concerné")</f>
        <v>0</v>
      </c>
      <c r="J10" s="1">
        <f t="shared" si="0"/>
        <v>0</v>
      </c>
      <c r="L10" s="8" t="str">
        <f>A61</f>
        <v>TROUSSE / SAC D’URGENCE</v>
      </c>
      <c r="M10" s="28" t="e">
        <f t="shared" si="1"/>
        <v>#DIV/0!</v>
      </c>
      <c r="N10" s="28" t="e">
        <f t="shared" si="2"/>
        <v>#DIV/0!</v>
      </c>
      <c r="O10" s="28" t="e">
        <f t="shared" si="3"/>
        <v>#DIV/0!</v>
      </c>
    </row>
    <row r="11" spans="1:15" ht="28.5" x14ac:dyDescent="0.2">
      <c r="A11" s="8" t="str">
        <f>'Autoévaluation - stockage'!C23</f>
        <v>DOTATION POUR BESOINS URGENTS (ARMOIRE)</v>
      </c>
      <c r="B11" s="1" t="str">
        <f>'Autoévaluation - stockage'!B24</f>
        <v>2.1</v>
      </c>
      <c r="C11" s="2" t="str">
        <f>'Autoévaluation - stockage'!C24</f>
        <v xml:space="preserve">La liste de dotation pour besoins urgents est à jour. </v>
      </c>
      <c r="D11" s="23">
        <f>'Autoévaluation - stockage'!D23</f>
        <v>0</v>
      </c>
      <c r="F11" s="8" t="str">
        <f>A70</f>
        <v>DECHETS/ELIMINATION</v>
      </c>
      <c r="G11" s="1">
        <f>COUNTIF($D70:$D71,"Oui")</f>
        <v>0</v>
      </c>
      <c r="H11" s="1">
        <f>COUNTIF($D70:$D71,"Non")</f>
        <v>0</v>
      </c>
      <c r="I11" s="1">
        <f>COUNTIF($D70:$D71,"Non concerné")</f>
        <v>0</v>
      </c>
      <c r="J11" s="1">
        <f t="shared" si="0"/>
        <v>0</v>
      </c>
      <c r="L11" s="8" t="str">
        <f>A70</f>
        <v>DECHETS/ELIMINATION</v>
      </c>
      <c r="M11" s="28" t="e">
        <f t="shared" si="1"/>
        <v>#DIV/0!</v>
      </c>
      <c r="N11" s="28" t="e">
        <f t="shared" si="2"/>
        <v>#DIV/0!</v>
      </c>
      <c r="O11" s="28" t="e">
        <f t="shared" si="3"/>
        <v>#DIV/0!</v>
      </c>
    </row>
    <row r="12" spans="1:15" ht="71.25" x14ac:dyDescent="0.2">
      <c r="A12" s="8" t="str">
        <f>'Autoévaluation - stockage'!C23</f>
        <v>DOTATION POUR BESOINS URGENTS (ARMOIRE)</v>
      </c>
      <c r="B12" s="1" t="str">
        <f>'Autoévaluation - stockage'!B25</f>
        <v>2.2</v>
      </c>
      <c r="C12" s="2" t="str">
        <f>'Autoévaluation - stockage'!C25</f>
        <v>La liste de dotation pour besoins urgents est accessible (affiche/classeur).</v>
      </c>
      <c r="D12" s="23">
        <f>'Autoévaluation - stockage'!D24</f>
        <v>0</v>
      </c>
      <c r="F12" s="26" t="str">
        <f>A72</f>
        <v>AFFICHAGE ou DOCUMENTS ACCESSIBLES (imprimés ou numériques)</v>
      </c>
      <c r="G12" s="1">
        <f>COUNTIF($D72:$D75,"Oui")</f>
        <v>0</v>
      </c>
      <c r="H12" s="1">
        <f>COUNTIF($D72:$D75,"Non")</f>
        <v>0</v>
      </c>
      <c r="I12" s="1">
        <f>COUNTIF($D72:$D75,"Non concerné")</f>
        <v>0</v>
      </c>
      <c r="J12" s="1">
        <f t="shared" si="0"/>
        <v>0</v>
      </c>
      <c r="L12" s="8" t="str">
        <f>A72</f>
        <v>AFFICHAGE ou DOCUMENTS ACCESSIBLES (imprimés ou numériques)</v>
      </c>
      <c r="M12" s="28" t="e">
        <f t="shared" si="1"/>
        <v>#DIV/0!</v>
      </c>
      <c r="N12" s="28" t="e">
        <f t="shared" si="2"/>
        <v>#DIV/0!</v>
      </c>
      <c r="O12" s="28" t="e">
        <f t="shared" si="3"/>
        <v>#DIV/0!</v>
      </c>
    </row>
    <row r="13" spans="1:15" ht="28.5" x14ac:dyDescent="0.2">
      <c r="A13" s="8" t="str">
        <f>'Autoévaluation - stockage'!C23</f>
        <v>DOTATION POUR BESOINS URGENTS (ARMOIRE)</v>
      </c>
      <c r="B13" s="1" t="str">
        <f>'Autoévaluation - stockage'!B26</f>
        <v>2.3</v>
      </c>
      <c r="C13" s="2" t="str">
        <f>'Autoévaluation - stockage'!C26</f>
        <v>L'armoire de stockage des médicaments est propre au moment de l’audit.</v>
      </c>
      <c r="D13" s="23">
        <f>'Autoévaluation - stockage'!D25</f>
        <v>0</v>
      </c>
      <c r="F13" s="26"/>
      <c r="G13" s="1"/>
      <c r="H13" s="1"/>
      <c r="I13" s="1"/>
      <c r="J13" s="1"/>
      <c r="L13" s="26"/>
      <c r="M13" s="28"/>
      <c r="N13" s="28"/>
      <c r="O13" s="28"/>
    </row>
    <row r="14" spans="1:15" ht="28.5" x14ac:dyDescent="0.2">
      <c r="A14" s="8" t="str">
        <f>'Autoévaluation - stockage'!C23</f>
        <v>DOTATION POUR BESOINS URGENTS (ARMOIRE)</v>
      </c>
      <c r="B14" s="1" t="str">
        <f>'Autoévaluation - stockage'!B27</f>
        <v>2.4</v>
      </c>
      <c r="C14" s="2" t="str">
        <f>'Autoévaluation - stockage'!C27</f>
        <v>L’entretien régulier de l'armoire de stockage des médicaments est enregistré (papier/informatique).</v>
      </c>
      <c r="D14" s="23">
        <f>'Autoévaluation - stockage'!D26</f>
        <v>0</v>
      </c>
      <c r="F14" s="25" t="s">
        <v>7</v>
      </c>
      <c r="G14" s="24">
        <f t="shared" ref="G14:J14" si="4">SUM(G4:G13)</f>
        <v>0</v>
      </c>
      <c r="H14" s="24">
        <f>SUM(H4:H13)</f>
        <v>0</v>
      </c>
      <c r="I14" s="24">
        <f t="shared" si="4"/>
        <v>0</v>
      </c>
      <c r="J14" s="24">
        <f t="shared" si="4"/>
        <v>0</v>
      </c>
      <c r="L14" s="25" t="s">
        <v>7</v>
      </c>
      <c r="M14" s="28" t="e">
        <f t="shared" si="1"/>
        <v>#DIV/0!</v>
      </c>
      <c r="N14" s="28" t="e">
        <f t="shared" si="2"/>
        <v>#DIV/0!</v>
      </c>
      <c r="O14" s="28" t="e">
        <f t="shared" si="3"/>
        <v>#DIV/0!</v>
      </c>
    </row>
    <row r="15" spans="1:15" ht="42.75" x14ac:dyDescent="0.2">
      <c r="A15" s="8" t="str">
        <f>'Autoévaluation - stockage'!C23</f>
        <v>DOTATION POUR BESOINS URGENTS (ARMOIRE)</v>
      </c>
      <c r="B15" s="1" t="str">
        <f>'Autoévaluation - stockage'!B28</f>
        <v>2.5</v>
      </c>
      <c r="C15" s="2" t="str">
        <f>'Autoévaluation - stockage'!C28</f>
        <v>Le rangement des médicaments a été réfléchi et organisé. (Classement par voie d’administration, ordre alphabétique/DCI/Classe thérapeutique…autres)</v>
      </c>
      <c r="D15" s="23">
        <f>'Autoévaluation - stockage'!D27</f>
        <v>0</v>
      </c>
      <c r="H15" s="27"/>
    </row>
    <row r="16" spans="1:15" ht="28.5" x14ac:dyDescent="0.2">
      <c r="A16" s="8" t="str">
        <f>'Autoévaluation - stockage'!C23</f>
        <v>DOTATION POUR BESOINS URGENTS (ARMOIRE)</v>
      </c>
      <c r="B16" s="1" t="str">
        <f>'Autoévaluation - stockage'!B29</f>
        <v>2.6</v>
      </c>
      <c r="C16" s="2" t="str">
        <f>'Autoévaluation - stockage'!C29</f>
        <v>Les médicaments à risque de confusion (qui se ressemblent, « look-Alike, sound-Alike »1) sont identifiés/éloignés/séparés.</v>
      </c>
      <c r="D16" s="23">
        <f>'Autoévaluation - stockage'!D28</f>
        <v>0</v>
      </c>
      <c r="H16" s="27"/>
    </row>
    <row r="17" spans="1:8" ht="28.5" x14ac:dyDescent="0.2">
      <c r="A17" s="8" t="str">
        <f>'Autoévaluation - stockage'!C23</f>
        <v>DOTATION POUR BESOINS URGENTS (ARMOIRE)</v>
      </c>
      <c r="B17" s="1" t="str">
        <f>'Autoévaluation - stockage'!B30</f>
        <v>2.7</v>
      </c>
      <c r="C17" s="2" t="str">
        <f>'Autoévaluation - stockage'!C30</f>
        <v>Chaque casier est adapté à la dotation (quantité/volume).</v>
      </c>
      <c r="D17" s="23">
        <f>'Autoévaluation - stockage'!D29</f>
        <v>0</v>
      </c>
      <c r="H17" s="27"/>
    </row>
    <row r="18" spans="1:8" ht="28.5" x14ac:dyDescent="0.2">
      <c r="A18" s="8" t="str">
        <f>'Autoévaluation - stockage'!C23</f>
        <v>DOTATION POUR BESOINS URGENTS (ARMOIRE)</v>
      </c>
      <c r="B18" s="1" t="str">
        <f>'Autoévaluation - stockage'!B31</f>
        <v>2.8</v>
      </c>
      <c r="C18" s="2" t="str">
        <f>'Autoévaluation - stockage'!C31</f>
        <v>Chaque casier contient un seul médicament et un seul dosage.</v>
      </c>
      <c r="D18" s="23">
        <f>'Autoévaluation - stockage'!D30</f>
        <v>0</v>
      </c>
      <c r="H18" s="27"/>
    </row>
    <row r="19" spans="1:8" ht="28.5" x14ac:dyDescent="0.2">
      <c r="A19" s="8" t="str">
        <f>'Autoévaluation - stockage'!C23</f>
        <v>DOTATION POUR BESOINS URGENTS (ARMOIRE)</v>
      </c>
      <c r="B19" s="1" t="str">
        <f>'Autoévaluation - stockage'!B32</f>
        <v>2.9</v>
      </c>
      <c r="C19" s="2" t="str">
        <f>'Autoévaluation - stockage'!C32</f>
        <v>Le principe de rangement « FIFO » (1er entré, 1er sorti) est respecté.</v>
      </c>
      <c r="D19" s="23">
        <f>'Autoévaluation - stockage'!D31</f>
        <v>0</v>
      </c>
      <c r="H19" s="27"/>
    </row>
    <row r="20" spans="1:8" ht="28.5" x14ac:dyDescent="0.2">
      <c r="A20" s="8" t="str">
        <f>'Autoévaluation - stockage'!C23</f>
        <v>DOTATION POUR BESOINS URGENTS (ARMOIRE)</v>
      </c>
      <c r="B20" s="1" t="str">
        <f>'Autoévaluation - stockage'!B33</f>
        <v>2.10</v>
      </c>
      <c r="C20" s="2" t="str">
        <f>'Autoévaluation - stockage'!C33</f>
        <v>Les médicaments de la dotation pour besoin urgents sont identifiables (dénomination + date de péremption + lot).</v>
      </c>
      <c r="D20" s="23">
        <f>'Autoévaluation - stockage'!D32</f>
        <v>0</v>
      </c>
      <c r="H20" s="27"/>
    </row>
    <row r="21" spans="1:8" ht="28.5" x14ac:dyDescent="0.2">
      <c r="A21" s="8" t="str">
        <f>'Autoévaluation - stockage'!C23</f>
        <v>DOTATION POUR BESOINS URGENTS (ARMOIRE)</v>
      </c>
      <c r="B21" s="1" t="str">
        <f>'Autoévaluation - stockage'!B34</f>
        <v>2.11</v>
      </c>
      <c r="C21" s="2" t="str">
        <f>'Autoévaluation - stockage'!C34</f>
        <v>Les médicaments de la dotation pour besoin urgents ne sont pas identifiés nominativement  (pas d'étiquette résident).</v>
      </c>
      <c r="D21" s="23">
        <f>'Autoévaluation - stockage'!D33</f>
        <v>0</v>
      </c>
    </row>
    <row r="22" spans="1:8" ht="28.5" x14ac:dyDescent="0.2">
      <c r="A22" s="8" t="str">
        <f>'Autoévaluation - stockage'!C23</f>
        <v>DOTATION POUR BESOINS URGENTS (ARMOIRE)</v>
      </c>
      <c r="B22" s="1" t="str">
        <f>'Autoévaluation - stockage'!B35</f>
        <v>2.12</v>
      </c>
      <c r="C22" s="2" t="str">
        <f>'Autoévaluation - stockage'!C35</f>
        <v>Dans la dotation pour besoins urgents, aucun médicament nominatif n'est présent.</v>
      </c>
      <c r="D22" s="23">
        <f>'Autoévaluation - stockage'!D34</f>
        <v>0</v>
      </c>
    </row>
    <row r="23" spans="1:8" ht="28.5" x14ac:dyDescent="0.2">
      <c r="A23" s="8" t="str">
        <f>'Autoévaluation - stockage'!C23</f>
        <v>DOTATION POUR BESOINS URGENTS (ARMOIRE)</v>
      </c>
      <c r="B23" s="1" t="str">
        <f>'Autoévaluation - stockage'!B36</f>
        <v>2.13</v>
      </c>
      <c r="C23" s="2" t="str">
        <f>'Autoévaluation - stockage'!C36</f>
        <v>Dans la dotation pour besoins urgents, aucun aliment n'est présent.</v>
      </c>
      <c r="D23" s="23">
        <f>'Autoévaluation - stockage'!D35</f>
        <v>0</v>
      </c>
    </row>
    <row r="24" spans="1:8" ht="28.5" x14ac:dyDescent="0.2">
      <c r="A24" s="8" t="str">
        <f>'Autoévaluation - stockage'!C23</f>
        <v>DOTATION POUR BESOINS URGENTS (ARMOIRE)</v>
      </c>
      <c r="B24" s="1" t="str">
        <f>'Autoévaluation - stockage'!B37</f>
        <v>2.14</v>
      </c>
      <c r="C24" s="2" t="str">
        <f>'Autoévaluation - stockage'!C37</f>
        <v>Dans la dotation pour besoins urgents, aucun médicament/DM périmé n'est présent.</v>
      </c>
      <c r="D24" s="23">
        <f>'Autoévaluation - stockage'!D36</f>
        <v>0</v>
      </c>
    </row>
    <row r="25" spans="1:8" ht="24.95" customHeight="1" x14ac:dyDescent="0.2">
      <c r="A25" s="8" t="str">
        <f>'Autoévaluation - stockage'!C23</f>
        <v>DOTATION POUR BESOINS URGENTS (ARMOIRE)</v>
      </c>
      <c r="B25" s="1" t="str">
        <f>'Autoévaluation - stockage'!B38</f>
        <v>2.15</v>
      </c>
      <c r="C25" s="2" t="str">
        <f>'Autoévaluation - stockage'!C38</f>
        <v>L’utilisation de la dotation (besoins urgents/urgences vitales) est tracée et le stock est complété.</v>
      </c>
      <c r="D25" s="23">
        <f>'Autoévaluation - stockage'!D37</f>
        <v>0</v>
      </c>
    </row>
    <row r="26" spans="1:8" ht="29.45" customHeight="1" x14ac:dyDescent="0.2">
      <c r="A26" s="8" t="str">
        <f>'Autoévaluation - stockage'!C23</f>
        <v>DOTATION POUR BESOINS URGENTS (ARMOIRE)</v>
      </c>
      <c r="B26" s="1" t="str">
        <f>'Autoévaluation - stockage'!B39</f>
        <v>2.16</v>
      </c>
      <c r="C26" s="2" t="str">
        <f>'Autoévaluation - stockage'!C39</f>
        <v>La feuille de traçabilité du contrôle périodique des péremptions des médicaments/DM en dotation est accessible.</v>
      </c>
      <c r="D26" s="23">
        <f>'Autoévaluation - stockage'!D38</f>
        <v>0</v>
      </c>
    </row>
    <row r="27" spans="1:8" ht="28.5" x14ac:dyDescent="0.2">
      <c r="A27" s="8" t="str">
        <f>'Autoévaluation - stockage'!C23</f>
        <v>DOTATION POUR BESOINS URGENTS (ARMOIRE)</v>
      </c>
      <c r="B27" s="1" t="str">
        <f>'Autoévaluation - stockage'!B40</f>
        <v>2.17</v>
      </c>
      <c r="C27" s="2" t="str">
        <f>'Autoévaluation - stockage'!C40</f>
        <v>La feuille de traçabilité du contrôle périodique des péremptions des médicaments/DM en dotation est renseignée.</v>
      </c>
      <c r="D27" s="23">
        <f>'Autoévaluation - stockage'!D39</f>
        <v>0</v>
      </c>
    </row>
    <row r="28" spans="1:8" ht="28.5" x14ac:dyDescent="0.2">
      <c r="A28" s="8" t="str">
        <f>'Autoévaluation - stockage'!C41</f>
        <v>MEDICAMENTS DES RESIDENTS (ARMOIRE)</v>
      </c>
      <c r="B28" s="8" t="str">
        <f>'Autoévaluation - stockage'!B42</f>
        <v>3.1</v>
      </c>
      <c r="C28" s="2" t="str">
        <f>'Autoévaluation - stockage'!C42</f>
        <v>Les médicaments nominatifs sont séparés de ceux en dotation.</v>
      </c>
      <c r="D28" s="23">
        <f>'Autoévaluation - stockage'!D40</f>
        <v>0</v>
      </c>
    </row>
    <row r="29" spans="1:8" ht="28.5" x14ac:dyDescent="0.2">
      <c r="A29" s="8" t="str">
        <f>'Autoévaluation - stockage'!C41</f>
        <v>MEDICAMENTS DES RESIDENTS (ARMOIRE)</v>
      </c>
      <c r="B29" s="8" t="str">
        <f>'Autoévaluation - stockage'!B43</f>
        <v>3.2</v>
      </c>
      <c r="C29" s="2" t="str">
        <f>'Autoévaluation - stockage'!C43</f>
        <v>Les médicaments nominatifs (piluliers, hors pilulier) sont stockés dans un casier nominatif identifié au nom du résident.</v>
      </c>
      <c r="D29" s="23">
        <f>'Autoévaluation - stockage'!D41</f>
        <v>0</v>
      </c>
    </row>
    <row r="30" spans="1:8" ht="28.5" x14ac:dyDescent="0.2">
      <c r="A30" s="8" t="str">
        <f>'Autoévaluation - stockage'!C41</f>
        <v>MEDICAMENTS DES RESIDENTS (ARMOIRE)</v>
      </c>
      <c r="B30" s="8" t="str">
        <f>'Autoévaluation - stockage'!B44</f>
        <v>3.3</v>
      </c>
      <c r="C30" s="2" t="str">
        <f>'Autoévaluation - stockage'!C44</f>
        <v>Le stockage des médicaments qui ne rentrent pas dans le casier nominatif (laxatifs, …) est organisé et connu des professionnels.</v>
      </c>
      <c r="D30" s="23">
        <f>'Autoévaluation - stockage'!D42</f>
        <v>0</v>
      </c>
    </row>
    <row r="31" spans="1:8" ht="28.5" x14ac:dyDescent="0.2">
      <c r="A31" s="8" t="str">
        <f>'Autoévaluation - stockage'!C41</f>
        <v>MEDICAMENTS DES RESIDENTS (ARMOIRE)</v>
      </c>
      <c r="B31" s="8" t="str">
        <f>'Autoévaluation - stockage'!B45</f>
        <v>3.4</v>
      </c>
      <c r="C31" s="2" t="str">
        <f>'Autoévaluation - stockage'!C45</f>
        <v xml:space="preserve">Les médicaments préparés à l’avance (piluliers, escargots) sont identifiés nominativement. </v>
      </c>
      <c r="D31" s="23">
        <f>'Autoévaluation - stockage'!D43</f>
        <v>0</v>
      </c>
    </row>
    <row r="32" spans="1:8" ht="28.5" x14ac:dyDescent="0.2">
      <c r="A32" s="8" t="str">
        <f>'Autoévaluation - stockage'!C41</f>
        <v>MEDICAMENTS DES RESIDENTS (ARMOIRE)</v>
      </c>
      <c r="B32" s="8" t="str">
        <f>'Autoévaluation - stockage'!B46</f>
        <v>3.5</v>
      </c>
      <c r="C32" s="2" t="str">
        <f>'Autoévaluation - stockage'!C46</f>
        <v xml:space="preserve">Les médicaments hors pilulier sont identifiés nominativement. </v>
      </c>
      <c r="D32" s="23">
        <f>'Autoévaluation - stockage'!D44</f>
        <v>0</v>
      </c>
    </row>
    <row r="33" spans="1:4" ht="28.5" x14ac:dyDescent="0.2">
      <c r="A33" s="8" t="str">
        <f>'Autoévaluation - stockage'!C41</f>
        <v>MEDICAMENTS DES RESIDENTS (ARMOIRE)</v>
      </c>
      <c r="B33" s="8" t="str">
        <f>'Autoévaluation - stockage'!B47</f>
        <v>3.6</v>
      </c>
      <c r="C33" s="2" t="str">
        <f>'Autoévaluation - stockage'!C47</f>
        <v>Dans le casier nominatif, seuls les médicaments en cours de prescription sont présents.</v>
      </c>
      <c r="D33" s="23">
        <f>'Autoévaluation - stockage'!D45</f>
        <v>0</v>
      </c>
    </row>
    <row r="34" spans="1:4" ht="28.5" x14ac:dyDescent="0.2">
      <c r="A34" s="8" t="str">
        <f>'Autoévaluation - stockage'!C41</f>
        <v>MEDICAMENTS DES RESIDENTS (ARMOIRE)</v>
      </c>
      <c r="B34" s="8" t="str">
        <f>'Autoévaluation - stockage'!B48</f>
        <v>3.7</v>
      </c>
      <c r="C34" s="2" t="str">
        <f>'Autoévaluation - stockage'!C48</f>
        <v>Dans le casier nominatif, tous les médicaments sont identifiables (pas de blister découpé, sans dénomination/lot/péremption).</v>
      </c>
      <c r="D34" s="23">
        <f>'Autoévaluation - stockage'!D46</f>
        <v>0</v>
      </c>
    </row>
    <row r="35" spans="1:4" ht="28.5" x14ac:dyDescent="0.2">
      <c r="A35" s="4" t="str">
        <f>'Autoévaluation - stockage'!C49</f>
        <v xml:space="preserve">CHARIOT DE DISTRIBUTION </v>
      </c>
      <c r="B35" s="8" t="str">
        <f>'Autoévaluation - stockage'!B50</f>
        <v>4.1</v>
      </c>
      <c r="C35" s="5" t="str">
        <f>'Autoévaluation - stockage'!C50</f>
        <v xml:space="preserve">En dehors des temps de distribution, le chariot est stocké dans le local des médicaments. </v>
      </c>
      <c r="D35" s="23">
        <f>'Autoévaluation - stockage'!D47</f>
        <v>0</v>
      </c>
    </row>
    <row r="36" spans="1:4" x14ac:dyDescent="0.2">
      <c r="A36" s="4" t="s">
        <v>73</v>
      </c>
      <c r="B36" s="8" t="str">
        <f>'Autoévaluation - stockage'!B51</f>
        <v>4.2</v>
      </c>
      <c r="C36" s="5" t="str">
        <f>'Autoévaluation - stockage'!C51</f>
        <v>Le chariot est sécurisé par un système de fermeture (rideau, portes…).</v>
      </c>
      <c r="D36" s="23">
        <f>'Autoévaluation - stockage'!D48</f>
        <v>0</v>
      </c>
    </row>
    <row r="37" spans="1:4" ht="28.5" x14ac:dyDescent="0.2">
      <c r="A37" s="4" t="s">
        <v>73</v>
      </c>
      <c r="B37" s="8" t="str">
        <f>'Autoévaluation - stockage'!B52</f>
        <v>4.3</v>
      </c>
      <c r="C37" s="5" t="str">
        <f>'Autoévaluation - stockage'!C52</f>
        <v>Le chariot est adapté aux pratiques de distribution (taille suffisante, ergonomie, facilité d’emploi).</v>
      </c>
      <c r="D37" s="23">
        <f>'Autoévaluation - stockage'!D49</f>
        <v>0</v>
      </c>
    </row>
    <row r="38" spans="1:4" x14ac:dyDescent="0.2">
      <c r="A38" s="4" t="s">
        <v>73</v>
      </c>
      <c r="B38" s="8" t="str">
        <f>'Autoévaluation - stockage'!B53</f>
        <v>4.4</v>
      </c>
      <c r="C38" s="5" t="str">
        <f>'Autoévaluation - stockage'!C53</f>
        <v>Le chariot de distribution est propre au moment de l’audit.</v>
      </c>
      <c r="D38" s="23">
        <f>'Autoévaluation - stockage'!D50</f>
        <v>0</v>
      </c>
    </row>
    <row r="39" spans="1:4" ht="28.5" x14ac:dyDescent="0.2">
      <c r="A39" s="4" t="s">
        <v>73</v>
      </c>
      <c r="B39" s="8" t="str">
        <f>'Autoévaluation - stockage'!B54</f>
        <v>4.5</v>
      </c>
      <c r="C39" s="5" t="str">
        <f>'Autoévaluation - stockage'!C54</f>
        <v>L’entretien régulier du chariot de distribution est enregistré (papier/informatique).</v>
      </c>
      <c r="D39" s="23">
        <f>'Autoévaluation - stockage'!D51</f>
        <v>0</v>
      </c>
    </row>
    <row r="40" spans="1:4" ht="28.5" x14ac:dyDescent="0.2">
      <c r="A40" s="4" t="s">
        <v>73</v>
      </c>
      <c r="B40" s="8" t="str">
        <f>'Autoévaluation - stockage'!B55</f>
        <v>4.6</v>
      </c>
      <c r="C40" s="5" t="str">
        <f>'Autoévaluation - stockage'!C55</f>
        <v>Le classeur/registre/tablette informatique contenant le trombinoscope, les prescriptions en cours/plan de prise est accessible sur le chariot. </v>
      </c>
      <c r="D40" s="23">
        <f>'Autoévaluation - stockage'!D52</f>
        <v>0</v>
      </c>
    </row>
    <row r="41" spans="1:4" ht="28.5" x14ac:dyDescent="0.2">
      <c r="A41" s="4" t="s">
        <v>73</v>
      </c>
      <c r="B41" s="8" t="str">
        <f>'Autoévaluation - stockage'!B56</f>
        <v>4.7</v>
      </c>
      <c r="C41" s="5" t="str">
        <f>'Autoévaluation - stockage'!C56</f>
        <v>Les médicaments multidoses présents (flacons, solutions, gouttes buvables, sachets, collyres, topiques…) sont tous identifiés nominativement.</v>
      </c>
      <c r="D41" s="23">
        <f>'Autoévaluation - stockage'!D53</f>
        <v>0</v>
      </c>
    </row>
    <row r="42" spans="1:4" ht="28.5" x14ac:dyDescent="0.2">
      <c r="A42" s="4" t="s">
        <v>73</v>
      </c>
      <c r="B42" s="8" t="str">
        <f>'Autoévaluation - stockage'!B57</f>
        <v>4.8</v>
      </c>
      <c r="C42" s="5" t="str">
        <f>'Autoévaluation - stockage'!C57</f>
        <v>Les médicaments multidoses présents (liste ci-dessus) mentionnent tous la date d’ouverture et/ou la date limite d’utilisation.</v>
      </c>
      <c r="D42" s="23">
        <f>'Autoévaluation - stockage'!D54</f>
        <v>0</v>
      </c>
    </row>
    <row r="43" spans="1:4" ht="28.5" x14ac:dyDescent="0.2">
      <c r="A43" s="4" t="s">
        <v>73</v>
      </c>
      <c r="B43" s="8" t="str">
        <f>'Autoévaluation - stockage'!B58</f>
        <v>4.9</v>
      </c>
      <c r="C43" s="5" t="str">
        <f>'Autoévaluation - stockage'!C58</f>
        <v xml:space="preserve">Dans le chariot de distribution, l’intégrité du conditionnement des médicaments est respectée (ex : sachet d’antibiotique/laxatif… non plié). </v>
      </c>
      <c r="D43" s="23">
        <f>'Autoévaluation - stockage'!D55</f>
        <v>0</v>
      </c>
    </row>
    <row r="44" spans="1:4" ht="28.5" x14ac:dyDescent="0.2">
      <c r="A44" s="4" t="s">
        <v>73</v>
      </c>
      <c r="B44" s="8" t="str">
        <f>'Autoévaluation - stockage'!B59</f>
        <v>4.10</v>
      </c>
      <c r="C44" s="5" t="str">
        <f>'Autoévaluation - stockage'!C59</f>
        <v xml:space="preserve">Dans le chariot de distribution, il n'y a pas de médicaments préparés à l'avance (piluliers, PDA...) non administrés après la date prévue. </v>
      </c>
      <c r="D44" s="23">
        <f>'Autoévaluation - stockage'!D56</f>
        <v>0</v>
      </c>
    </row>
    <row r="45" spans="1:4" ht="28.5" x14ac:dyDescent="0.2">
      <c r="A45" s="4" t="s">
        <v>73</v>
      </c>
      <c r="B45" s="8" t="str">
        <f>'Autoévaluation - stockage'!B60</f>
        <v>4.11</v>
      </c>
      <c r="C45" s="5" t="str">
        <f>'Autoévaluation - stockage'!C60</f>
        <v>Dans le chariot de distribution, il n'y a pas de médicament/DM périmé (sachets PDA, formes multidoses, etc).</v>
      </c>
      <c r="D45" s="23">
        <f>'Autoévaluation - stockage'!D57</f>
        <v>0</v>
      </c>
    </row>
    <row r="46" spans="1:4" ht="42.75" x14ac:dyDescent="0.2">
      <c r="A46" s="4" t="str">
        <f>'Autoévaluation - stockage'!C61</f>
        <v>STOCKAGE DES MEDICAMENTS THERMOSENSIBLES</v>
      </c>
      <c r="B46" s="8" t="str">
        <f>'Autoévaluation - stockage'!B62</f>
        <v>5.1</v>
      </c>
      <c r="C46" s="2" t="str">
        <f>'Autoévaluation - stockage'!C62</f>
        <v xml:space="preserve">Un réfrigérateur dédié au stockage des médicaments est disponible. </v>
      </c>
      <c r="D46" s="23">
        <f>'Autoévaluation - stockage'!D58</f>
        <v>0</v>
      </c>
    </row>
    <row r="47" spans="1:4" ht="42.75" x14ac:dyDescent="0.2">
      <c r="A47" s="4" t="str">
        <f>'Autoévaluation - stockage'!C61</f>
        <v>STOCKAGE DES MEDICAMENTS THERMOSENSIBLES</v>
      </c>
      <c r="B47" s="8" t="str">
        <f>'Autoévaluation - stockage'!B63</f>
        <v>5.2</v>
      </c>
      <c r="C47" s="2" t="str">
        <f>'Autoévaluation - stockage'!C63</f>
        <v>Le réfrigérateur est propre et dégivré au moment de l’audit.</v>
      </c>
      <c r="D47" s="23">
        <f>'Autoévaluation - stockage'!D59</f>
        <v>0</v>
      </c>
    </row>
    <row r="48" spans="1:4" ht="42.75" x14ac:dyDescent="0.2">
      <c r="A48" s="4" t="str">
        <f>'Autoévaluation - stockage'!C61</f>
        <v>STOCKAGE DES MEDICAMENTS THERMOSENSIBLES</v>
      </c>
      <c r="B48" s="8" t="str">
        <f>'Autoévaluation - stockage'!B64</f>
        <v>5.3</v>
      </c>
      <c r="C48" s="2" t="str">
        <f>'Autoévaluation - stockage'!C64</f>
        <v>L’entretien régulier du réfrigérateur est enregistré (papier/informatique).</v>
      </c>
      <c r="D48" s="23">
        <f>'Autoévaluation - stockage'!D60</f>
        <v>0</v>
      </c>
    </row>
    <row r="49" spans="1:4" ht="42.75" x14ac:dyDescent="0.2">
      <c r="A49" s="4" t="str">
        <f>'Autoévaluation - stockage'!C61</f>
        <v>STOCKAGE DES MEDICAMENTS THERMOSENSIBLES</v>
      </c>
      <c r="B49" s="8" t="str">
        <f>'Autoévaluation - stockage'!B65</f>
        <v>5.4</v>
      </c>
      <c r="C49" s="2" t="str">
        <f>'Autoévaluation - stockage'!C65</f>
        <v>Il n'y a pas de médicament dans la porte ou dans le « bac à légumes » au moment de l’audit.</v>
      </c>
      <c r="D49" s="23">
        <f>'Autoévaluation - stockage'!D61</f>
        <v>0</v>
      </c>
    </row>
    <row r="50" spans="1:4" ht="42.75" x14ac:dyDescent="0.2">
      <c r="A50" s="4" t="str">
        <f>'Autoévaluation - stockage'!C61</f>
        <v>STOCKAGE DES MEDICAMENTS THERMOSENSIBLES</v>
      </c>
      <c r="B50" s="8" t="str">
        <f>'Autoévaluation - stockage'!B66</f>
        <v>5.5</v>
      </c>
      <c r="C50" s="2" t="str">
        <f>'Autoévaluation - stockage'!C66</f>
        <v>Il n'y a pas d’aliment dans le réfrigérateur au moment de l’audit.</v>
      </c>
      <c r="D50" s="23">
        <f>'Autoévaluation - stockage'!D62</f>
        <v>0</v>
      </c>
    </row>
    <row r="51" spans="1:4" ht="42.75" x14ac:dyDescent="0.2">
      <c r="A51" s="4" t="str">
        <f>'Autoévaluation - stockage'!C61</f>
        <v>STOCKAGE DES MEDICAMENTS THERMOSENSIBLES</v>
      </c>
      <c r="B51" s="8" t="str">
        <f>'Autoévaluation - stockage'!B67</f>
        <v>5.6</v>
      </c>
      <c r="C51" s="2" t="str">
        <f>'Autoévaluation - stockage'!C67</f>
        <v xml:space="preserve">Un appareil de mesure de la température (thermomètre, sonde) est présent. </v>
      </c>
      <c r="D51" s="23">
        <f>'Autoévaluation - stockage'!D63</f>
        <v>0</v>
      </c>
    </row>
    <row r="52" spans="1:4" ht="42.75" x14ac:dyDescent="0.2">
      <c r="A52" s="4" t="s">
        <v>86</v>
      </c>
      <c r="B52" s="8" t="str">
        <f>'Autoévaluation - stockage'!B68</f>
        <v>5.7</v>
      </c>
      <c r="C52" s="2" t="str">
        <f>'Autoévaluation - stockage'!C68</f>
        <v>Le cas échéant, le thermomètre est placé dans l’enceinte réfrigérée (pas dans la porte). Sélectionner "Non concerné" si utilisation d'une sonde.</v>
      </c>
      <c r="D52" s="23">
        <f>'Autoévaluation - stockage'!D64</f>
        <v>0</v>
      </c>
    </row>
    <row r="53" spans="1:4" ht="42.75" x14ac:dyDescent="0.2">
      <c r="A53" s="4" t="s">
        <v>86</v>
      </c>
      <c r="B53" s="8" t="str">
        <f>'Autoévaluation - stockage'!B69</f>
        <v>5.8</v>
      </c>
      <c r="C53" s="2" t="str">
        <f>'Autoévaluation - stockage'!C69</f>
        <v xml:space="preserve">Un relevé quotidien des températures est réalisé. </v>
      </c>
      <c r="D53" s="23">
        <f>'Autoévaluation - stockage'!D65</f>
        <v>0</v>
      </c>
    </row>
    <row r="54" spans="1:4" ht="42.75" x14ac:dyDescent="0.2">
      <c r="A54" s="4" t="s">
        <v>86</v>
      </c>
      <c r="B54" s="8" t="str">
        <f>'Autoévaluation - stockage'!B70</f>
        <v>5.9</v>
      </c>
      <c r="C54" s="2" t="str">
        <f>'Autoévaluation - stockage'!C70</f>
        <v>Ce relevé est enregistré (papier/informatique).</v>
      </c>
      <c r="D54" s="23">
        <f>'Autoévaluation - stockage'!D66</f>
        <v>0</v>
      </c>
    </row>
    <row r="55" spans="1:4" ht="42.75" x14ac:dyDescent="0.2">
      <c r="A55" s="4" t="s">
        <v>86</v>
      </c>
      <c r="B55" s="8" t="str">
        <f>'Autoévaluation - stockage'!B71</f>
        <v>5.10</v>
      </c>
      <c r="C55" s="2" t="str">
        <f>'Autoévaluation - stockage'!C71</f>
        <v>En cas d’excursion de température une conduite à tenir est affichée.</v>
      </c>
      <c r="D55" s="23">
        <f>'Autoévaluation - stockage'!D67</f>
        <v>0</v>
      </c>
    </row>
    <row r="56" spans="1:4" ht="28.5" x14ac:dyDescent="0.2">
      <c r="A56" s="4" t="str">
        <f>'Autoévaluation - stockage'!C72</f>
        <v>STUPEFIANTS ET AUTRES (si concerné)</v>
      </c>
      <c r="B56" s="8" t="str">
        <f>'Autoévaluation - stockage'!B73</f>
        <v>6.1</v>
      </c>
      <c r="C56" s="5" t="str">
        <f>'Autoévaluation - stockage'!C73</f>
        <v>Lorsque des médicaments stupéfiants sont prescrits, ils sont stockés dans un coffre dédié, dont la fermeture est sécurisée (code, clé).</v>
      </c>
      <c r="D56" s="23">
        <f>'Autoévaluation - stockage'!D68</f>
        <v>0</v>
      </c>
    </row>
    <row r="57" spans="1:4" ht="28.5" x14ac:dyDescent="0.2">
      <c r="A57" s="4" t="s">
        <v>94</v>
      </c>
      <c r="B57" s="8" t="str">
        <f>'Autoévaluation - stockage'!B74</f>
        <v>6.2</v>
      </c>
      <c r="C57" s="5" t="str">
        <f>'Autoévaluation - stockage'!C74</f>
        <v>Le coffre des médicaments stupéfiants est fermé (code, clé) au moment de l'audit.</v>
      </c>
      <c r="D57" s="23">
        <f>'Autoévaluation - stockage'!D69</f>
        <v>0</v>
      </c>
    </row>
    <row r="58" spans="1:4" ht="28.5" x14ac:dyDescent="0.2">
      <c r="A58" s="4" t="s">
        <v>94</v>
      </c>
      <c r="B58" s="8" t="str">
        <f>'Autoévaluation - stockage'!B75</f>
        <v>6.3</v>
      </c>
      <c r="C58" s="5" t="str">
        <f>'Autoévaluation - stockage'!C75</f>
        <v>Un carnet de suivi des entrées et sorties des médicaments stupéfiants est présent.</v>
      </c>
      <c r="D58" s="23">
        <f>'Autoévaluation - stockage'!D70</f>
        <v>0</v>
      </c>
    </row>
    <row r="59" spans="1:4" ht="28.5" x14ac:dyDescent="0.2">
      <c r="A59" s="4" t="s">
        <v>94</v>
      </c>
      <c r="B59" s="8" t="str">
        <f>'Autoévaluation - stockage'!B76</f>
        <v>6.4</v>
      </c>
      <c r="C59" s="5" t="str">
        <f>'Autoévaluation - stockage'!C76</f>
        <v>L’état du stock des médicaments stupéfiants est conforme le jour de l’audit.</v>
      </c>
      <c r="D59" s="23">
        <f>'Autoévaluation - stockage'!D71</f>
        <v>0</v>
      </c>
    </row>
    <row r="60" spans="1:4" ht="42.75" x14ac:dyDescent="0.2">
      <c r="A60" s="4" t="s">
        <v>94</v>
      </c>
      <c r="B60" s="8" t="str">
        <f>'Autoévaluation - stockage'!B77</f>
        <v>6.5</v>
      </c>
      <c r="C60" s="5" t="str">
        <f>'Autoévaluation - stockage'!C77</f>
        <v>Lorsqu’un fluide médical (gaz) est prescrit, la bouteille est stockée selon les normes en vigueur (arrimage, pièce ventilée, éloignée d’une source de chaleur).</v>
      </c>
      <c r="D60" s="23">
        <f>'Autoévaluation - stockage'!D72</f>
        <v>0</v>
      </c>
    </row>
    <row r="61" spans="1:4" x14ac:dyDescent="0.2">
      <c r="A61" s="4" t="str">
        <f>'Autoévaluation - stockage'!C78</f>
        <v>TROUSSE / SAC D’URGENCE</v>
      </c>
      <c r="B61" s="8" t="str">
        <f>'Autoévaluation - stockage'!B79</f>
        <v>7.1</v>
      </c>
      <c r="C61" s="5" t="str">
        <f>'Autoévaluation - stockage'!C79</f>
        <v>La liste de dotation pour trousse/sac d’urgence est à jour.</v>
      </c>
      <c r="D61" s="23">
        <f>'Autoévaluation - stockage'!D73</f>
        <v>0</v>
      </c>
    </row>
    <row r="62" spans="1:4" ht="28.5" x14ac:dyDescent="0.2">
      <c r="A62" s="4" t="str">
        <f>'Autoévaluation - stockage'!C78</f>
        <v>TROUSSE / SAC D’URGENCE</v>
      </c>
      <c r="B62" s="8" t="str">
        <f>'Autoévaluation - stockage'!B80</f>
        <v>7.2</v>
      </c>
      <c r="C62" s="5" t="str">
        <f>'Autoévaluation - stockage'!C80</f>
        <v>La liste de dotation pour trousse/sac d’urgence est disponible (affiche/classeur).</v>
      </c>
      <c r="D62" s="23">
        <f>'Autoévaluation - stockage'!D74</f>
        <v>0</v>
      </c>
    </row>
    <row r="63" spans="1:4" x14ac:dyDescent="0.2">
      <c r="A63" s="4" t="str">
        <f>'Autoévaluation - stockage'!C78</f>
        <v>TROUSSE / SAC D’URGENCE</v>
      </c>
      <c r="B63" s="8" t="str">
        <f>'Autoévaluation - stockage'!B81</f>
        <v>7.3</v>
      </c>
      <c r="C63" s="5" t="str">
        <f>'Autoévaluation - stockage'!C81</f>
        <v xml:space="preserve">La trousse/sac d’urgence est scellé(e). </v>
      </c>
      <c r="D63" s="23">
        <f>'Autoévaluation - stockage'!D75</f>
        <v>0</v>
      </c>
    </row>
    <row r="64" spans="1:4" x14ac:dyDescent="0.2">
      <c r="A64" s="4" t="str">
        <f>'Autoévaluation - stockage'!C78</f>
        <v>TROUSSE / SAC D’URGENCE</v>
      </c>
      <c r="B64" s="8" t="str">
        <f>'Autoévaluation - stockage'!B82</f>
        <v>7.4</v>
      </c>
      <c r="C64" s="5" t="str">
        <f>'Autoévaluation - stockage'!C82</f>
        <v>Un suivi du numéro des scellés est mis en place.</v>
      </c>
      <c r="D64" s="23">
        <f>'Autoévaluation - stockage'!D76</f>
        <v>0</v>
      </c>
    </row>
    <row r="65" spans="1:4" ht="28.5" x14ac:dyDescent="0.2">
      <c r="A65" s="4" t="str">
        <f>'Autoévaluation - stockage'!C78</f>
        <v>TROUSSE / SAC D’URGENCE</v>
      </c>
      <c r="B65" s="8" t="str">
        <f>'Autoévaluation - stockage'!B83</f>
        <v>7.5</v>
      </c>
      <c r="C65" s="5" t="str">
        <f>'Autoévaluation - stockage'!C83</f>
        <v>L’utilisation de la dotation (besoins urgents/urgences vitales) est suivie : utilisation tracée et stock complété.</v>
      </c>
      <c r="D65" s="23">
        <f>'Autoévaluation - stockage'!D77</f>
        <v>0</v>
      </c>
    </row>
    <row r="66" spans="1:4" ht="28.5" x14ac:dyDescent="0.2">
      <c r="A66" s="4" t="str">
        <f>'Autoévaluation - stockage'!C78</f>
        <v>TROUSSE / SAC D’URGENCE</v>
      </c>
      <c r="B66" s="8" t="str">
        <f>'Autoévaluation - stockage'!B84</f>
        <v>7.6</v>
      </c>
      <c r="C66" s="5" t="str">
        <f>'Autoévaluation - stockage'!C84</f>
        <v>La feuille de traçabilité du contrôle périodique des péremptions des médicaments/DM du sac d’urgence est accessible.</v>
      </c>
      <c r="D66" s="23">
        <f>'Autoévaluation - stockage'!D78</f>
        <v>0</v>
      </c>
    </row>
    <row r="67" spans="1:4" ht="28.5" x14ac:dyDescent="0.2">
      <c r="A67" s="4" t="str">
        <f>'Autoévaluation - stockage'!C78</f>
        <v>TROUSSE / SAC D’URGENCE</v>
      </c>
      <c r="B67" s="22" t="str">
        <f>'Autoévaluation - stockage'!B85</f>
        <v>7.7</v>
      </c>
      <c r="C67" s="5" t="str">
        <f>'Autoévaluation - stockage'!C85</f>
        <v>La feuille de traçabilité du contrôle périodique des péremptions des médicaments/DM du chariot d’urgence est renseignée.</v>
      </c>
      <c r="D67" s="23">
        <f>'Autoévaluation - stockage'!D79</f>
        <v>0</v>
      </c>
    </row>
    <row r="68" spans="1:4" ht="28.5" x14ac:dyDescent="0.2">
      <c r="A68" s="4" t="str">
        <f>'Autoévaluation - stockage'!C78</f>
        <v>TROUSSE / SAC D’URGENCE</v>
      </c>
      <c r="B68" s="22" t="str">
        <f>'Autoévaluation - stockage'!B86</f>
        <v>7.8</v>
      </c>
      <c r="C68" s="5" t="str">
        <f>'Autoévaluation - stockage'!C86</f>
        <v>Si la dotation contient des médicaments stupéfiants, ceux-ci sont identifiés et stockés dans le coffre dédié.</v>
      </c>
      <c r="D68" s="23">
        <f>'Autoévaluation - stockage'!D80</f>
        <v>0</v>
      </c>
    </row>
    <row r="69" spans="1:4" ht="42.75" x14ac:dyDescent="0.2">
      <c r="A69" s="4" t="str">
        <f>'Autoévaluation - stockage'!C78</f>
        <v>TROUSSE / SAC D’URGENCE</v>
      </c>
      <c r="B69" s="22" t="str">
        <f>'Autoévaluation - stockage'!B87</f>
        <v>7.9</v>
      </c>
      <c r="C69" s="5" t="str">
        <f>'Autoévaluation - stockage'!C87</f>
        <v>Si la dotation contient des médicaments thermosensibles, ceux-ci sont identifiés et stockés dans le réfrigérateur dédié au stockage des médicaments.</v>
      </c>
      <c r="D69" s="23">
        <f>'Autoévaluation - stockage'!D81</f>
        <v>0</v>
      </c>
    </row>
    <row r="70" spans="1:4" ht="28.5" x14ac:dyDescent="0.2">
      <c r="A70" s="4" t="str">
        <f>'Autoévaluation - stockage'!C88</f>
        <v>DECHETS/ELIMINATION</v>
      </c>
      <c r="B70" s="8" t="str">
        <f>'Autoévaluation - stockage'!B89</f>
        <v>8.1</v>
      </c>
      <c r="C70" s="5" t="str">
        <f>'Autoévaluation - stockage'!C89</f>
        <v xml:space="preserve">Un dispositif de collecte de médicaments non utilisés (MNU) et périmés est disponible, la date d’ouverture figure sur le conteneur. </v>
      </c>
      <c r="D70" s="23">
        <f>'Autoévaluation - stockage'!D82</f>
        <v>0</v>
      </c>
    </row>
    <row r="71" spans="1:4" ht="28.5" x14ac:dyDescent="0.2">
      <c r="A71" s="4" t="str">
        <f>'Autoévaluation - stockage'!C88</f>
        <v>DECHETS/ELIMINATION</v>
      </c>
      <c r="B71" s="8" t="str">
        <f>'Autoévaluation - stockage'!B90</f>
        <v>8.2</v>
      </c>
      <c r="C71" s="5" t="str">
        <f>'Autoévaluation - stockage'!C90</f>
        <v>Si nécessaire, un dispositif de collecte des objets piquants, coupants et tranchants (OPCT) est à disposition.</v>
      </c>
      <c r="D71" s="23">
        <f>'Autoévaluation - stockage'!D83</f>
        <v>0</v>
      </c>
    </row>
    <row r="72" spans="1:4" ht="42.75" x14ac:dyDescent="0.2">
      <c r="A72" s="4" t="str">
        <f>'Autoévaluation - stockage'!C91</f>
        <v>AFFICHAGE ou DOCUMENTS ACCESSIBLES (imprimés ou numériques)</v>
      </c>
      <c r="B72" s="8" t="str">
        <f>'Autoévaluation - stockage'!B92</f>
        <v>9.1</v>
      </c>
      <c r="C72" s="2" t="str">
        <f>'Autoévaluation - stockage'!C92</f>
        <v>Numéro d’urgence, dont le centre Anti-poison</v>
      </c>
      <c r="D72" s="23">
        <f>'Autoévaluation - stockage'!D84</f>
        <v>0</v>
      </c>
    </row>
    <row r="73" spans="1:4" ht="42.75" x14ac:dyDescent="0.2">
      <c r="A73" s="4" t="str">
        <f>'Autoévaluation - stockage'!C91</f>
        <v>AFFICHAGE ou DOCUMENTS ACCESSIBLES (imprimés ou numériques)</v>
      </c>
      <c r="B73" s="8" t="str">
        <f>'Autoévaluation - stockage'!B93</f>
        <v>9.2</v>
      </c>
      <c r="C73" s="2" t="str">
        <f>'Autoévaluation - stockage'!C93</f>
        <v>Coordonnées de la pharmacie</v>
      </c>
      <c r="D73" s="23">
        <f>'Autoévaluation - stockage'!D85</f>
        <v>0</v>
      </c>
    </row>
    <row r="74" spans="1:4" ht="42.75" x14ac:dyDescent="0.2">
      <c r="A74" s="4" t="str">
        <f>'Autoévaluation - stockage'!C91</f>
        <v>AFFICHAGE ou DOCUMENTS ACCESSIBLES (imprimés ou numériques)</v>
      </c>
      <c r="B74" s="8" t="str">
        <f>'Autoévaluation - stockage'!B94</f>
        <v>9.3</v>
      </c>
      <c r="C74" s="2" t="str">
        <f>'Autoévaluation - stockage'!C94</f>
        <v>Date limite d’utilisation des formes multidoses2</v>
      </c>
      <c r="D74" s="23">
        <f>'Autoévaluation - stockage'!D86</f>
        <v>0</v>
      </c>
    </row>
    <row r="75" spans="1:4" ht="42.75" x14ac:dyDescent="0.2">
      <c r="A75" s="4" t="str">
        <f>'Autoévaluation - stockage'!C91</f>
        <v>AFFICHAGE ou DOCUMENTS ACCESSIBLES (imprimés ou numériques)</v>
      </c>
      <c r="B75" s="8" t="str">
        <f>'Autoévaluation - stockage'!B95</f>
        <v>9.4</v>
      </c>
      <c r="C75" s="2" t="str">
        <f>'Autoévaluation - stockage'!C95</f>
        <v>Listes des médicaments écrasables3</v>
      </c>
      <c r="D75" s="23">
        <f>'Autoévaluation - stockage'!D87</f>
        <v>0</v>
      </c>
    </row>
  </sheetData>
  <sheetProtection algorithmName="SHA-512" hashValue="U39rXY+jlUQLO/cz1w7zIJ7tiWwzhoFCY0QJotj5t8fowx6t7sqcwGBEaxX6TMbfGsHtpv91rPzFAW4/Wryxuw==" saltValue="rHrIbolVJoBnR3BNDjlqMw==" spinCount="100000" sheet="1" pivotTables="0"/>
  <phoneticPr fontId="9" type="noConversion"/>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6411499F94BF4492F79ED13EF459B8" ma:contentTypeVersion="14" ma:contentTypeDescription="Crée un document." ma:contentTypeScope="" ma:versionID="7adb3d8efbdbb48a215c3a0ae9131670">
  <xsd:schema xmlns:xsd="http://www.w3.org/2001/XMLSchema" xmlns:xs="http://www.w3.org/2001/XMLSchema" xmlns:p="http://schemas.microsoft.com/office/2006/metadata/properties" xmlns:ns2="a40372b0-f5cf-46c3-8c33-468ef578baa8" xmlns:ns3="f14b3264-0103-4e02-9f24-249f60332675" targetNamespace="http://schemas.microsoft.com/office/2006/metadata/properties" ma:root="true" ma:fieldsID="5a5c9666b6f838680d9ab6c3d9a6fc89" ns2:_="" ns3:_="">
    <xsd:import namespace="a40372b0-f5cf-46c3-8c33-468ef578baa8"/>
    <xsd:import namespace="f14b3264-0103-4e02-9f24-249f603326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0372b0-f5cf-46c3-8c33-468ef578baa8"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24d1f5c7-58cf-4d76-a181-8d114397f56f}" ma:internalName="TaxCatchAll" ma:showField="CatchAllData" ma:web="a40372b0-f5cf-46c3-8c33-468ef578ba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4b3264-0103-4e02-9f24-249f6033267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176c88c5-b86b-4b6c-a0ad-427794cf8c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0372b0-f5cf-46c3-8c33-468ef578baa8" xsi:nil="true"/>
    <lcf76f155ced4ddcb4097134ff3c332f xmlns="f14b3264-0103-4e02-9f24-249f603326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971748-887B-4FC2-B4CC-EB002D7EE18A}">
  <ds:schemaRefs>
    <ds:schemaRef ds:uri="http://schemas.microsoft.com/sharepoint/v3/contenttype/forms"/>
  </ds:schemaRefs>
</ds:datastoreItem>
</file>

<file path=customXml/itemProps2.xml><?xml version="1.0" encoding="utf-8"?>
<ds:datastoreItem xmlns:ds="http://schemas.openxmlformats.org/officeDocument/2006/customXml" ds:itemID="{3A05733C-8EC1-4773-8B70-966546DB29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0372b0-f5cf-46c3-8c33-468ef578baa8"/>
    <ds:schemaRef ds:uri="f14b3264-0103-4e02-9f24-249f603326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BB3A3F-7BD6-4706-8F8B-97E2A84FEDF2}">
  <ds:schemaRefs>
    <ds:schemaRef ds:uri="a40372b0-f5cf-46c3-8c33-468ef578baa8"/>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f14b3264-0103-4e02-9f24-249f60332675"/>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Autoévaluation - stockage</vt:lpstr>
      <vt:lpstr>Résultats</vt:lpstr>
      <vt:lpstr>Feuil3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Lucie</dc:creator>
  <cp:lastModifiedBy>DAHAN Marie line</cp:lastModifiedBy>
  <cp:lastPrinted>2024-06-10T13:57:47Z</cp:lastPrinted>
  <dcterms:created xsi:type="dcterms:W3CDTF">2022-01-18T15:24:56Z</dcterms:created>
  <dcterms:modified xsi:type="dcterms:W3CDTF">2025-04-01T10:25:53Z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0x010100BE42F6927FF97948B0EB22C414CF12FF</vt:lpwstr>
  </property>
</Properties>
</file>